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650" activeTab="3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4" l="1"/>
  <c r="Q9" i="3"/>
  <c r="Q35" i="5" l="1"/>
  <c r="Q31" i="4" l="1"/>
  <c r="Q27" i="3"/>
  <c r="Q28" i="3"/>
  <c r="Q27" i="4"/>
  <c r="Q23" i="4"/>
  <c r="Q20" i="4"/>
  <c r="Q15" i="4"/>
  <c r="Q11" i="4"/>
  <c r="Q19" i="4"/>
  <c r="Q16" i="4"/>
  <c r="Q10" i="4"/>
  <c r="Q12" i="4"/>
  <c r="Q13" i="4"/>
  <c r="Q14" i="4"/>
  <c r="Q17" i="4"/>
  <c r="Q18" i="4"/>
  <c r="Q21" i="4"/>
  <c r="Q22" i="4"/>
  <c r="Q24" i="4"/>
  <c r="Q25" i="4"/>
  <c r="Q26" i="4"/>
  <c r="Q28" i="4"/>
  <c r="Q29" i="4"/>
  <c r="Q30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10" i="1"/>
  <c r="Q11" i="1"/>
  <c r="Q12" i="1"/>
  <c r="Q13" i="1"/>
  <c r="Q56" i="1" s="1"/>
  <c r="Q14" i="1"/>
  <c r="Q54" i="1"/>
  <c r="Q55" i="1"/>
  <c r="Q9" i="1"/>
  <c r="Q57" i="1" l="1"/>
  <c r="Q58" i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9" i="5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N58" i="5" s="1"/>
  <c r="M55" i="5"/>
  <c r="L55" i="5"/>
  <c r="K55" i="5"/>
  <c r="J55" i="5"/>
  <c r="P54" i="5"/>
  <c r="O54" i="5"/>
  <c r="O57" i="5" s="1"/>
  <c r="N54" i="5"/>
  <c r="N57" i="5" s="1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P57" i="4" s="1"/>
  <c r="O54" i="4"/>
  <c r="N54" i="4"/>
  <c r="M54" i="4"/>
  <c r="M57" i="4" s="1"/>
  <c r="L54" i="4"/>
  <c r="L57" i="4" s="1"/>
  <c r="K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O57" i="3" s="1"/>
  <c r="N54" i="3"/>
  <c r="M54" i="3"/>
  <c r="L54" i="3"/>
  <c r="K54" i="3"/>
  <c r="K57" i="3" s="1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8" i="3" l="1"/>
  <c r="L57" i="3"/>
  <c r="K57" i="5"/>
  <c r="O58" i="3"/>
  <c r="K58" i="3"/>
  <c r="N58" i="3"/>
  <c r="N57" i="3"/>
  <c r="J58" i="3"/>
  <c r="J57" i="3"/>
  <c r="N58" i="4"/>
  <c r="J57" i="4"/>
  <c r="K58" i="4"/>
  <c r="O58" i="4"/>
  <c r="N57" i="4"/>
  <c r="K57" i="4"/>
  <c r="O57" i="4"/>
  <c r="L58" i="4"/>
  <c r="P58" i="4"/>
  <c r="Q56" i="3"/>
  <c r="M58" i="3"/>
  <c r="M57" i="3"/>
  <c r="L58" i="5"/>
  <c r="L57" i="5"/>
  <c r="M58" i="5"/>
  <c r="M57" i="5"/>
  <c r="P58" i="5"/>
  <c r="P57" i="5"/>
  <c r="Q56" i="5"/>
  <c r="J57" i="5"/>
  <c r="K58" i="5"/>
  <c r="J58" i="5"/>
  <c r="Q56" i="6"/>
  <c r="M58" i="6"/>
  <c r="O58" i="6"/>
  <c r="Q54" i="6"/>
  <c r="Q57" i="6" s="1"/>
  <c r="Q55" i="6"/>
  <c r="Q58" i="6" s="1"/>
  <c r="Q54" i="5"/>
  <c r="Q55" i="5"/>
  <c r="J58" i="4"/>
  <c r="Q54" i="4"/>
  <c r="Q57" i="4" s="1"/>
  <c r="Q55" i="4"/>
  <c r="Q58" i="4" s="1"/>
  <c r="Q54" i="3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5"/>
  <c r="Q57" i="5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<sst xmlns="http://schemas.openxmlformats.org/spreadsheetml/2006/main" count="290" uniqueCount="183">
  <si>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</si>
  <si>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</si>
  <si>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</si>
  <si>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</si>
  <si>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</si>
  <si>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</si>
  <si>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</si>
  <si>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</si>
  <si>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</si>
  <si>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</si>
  <si>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</si>
  <si>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</si>
  <si>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</si>
  <si>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</si>
  <si>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</si>
  <si>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</si>
  <si>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</si>
  <si>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</si>
  <si>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</si>
  <si>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</si>
  <si>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</si>
  <si>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</si>
  <si>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</si>
  <si>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</si>
  <si>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Barrera Flores Milagros del Carmen</t>
  </si>
  <si>
    <t>Belli Fiscal Maritza Guadalupe</t>
  </si>
  <si>
    <t>Blanco González Kevin de Jesús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</si>
  <si>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</si>
  <si>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</si>
  <si>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</si>
  <si>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</si>
  <si>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</si>
  <si>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</si>
  <si>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Domínguez Marcos Juan Carlos</t>
  </si>
  <si>
    <t>Figueroa Cruz  Maritza</t>
  </si>
  <si>
    <t>Gomez Berdon Joel Antonio</t>
  </si>
  <si>
    <t>Gonzalez Lara Gael</t>
  </si>
  <si>
    <t>Hernandez Martinez Jose Eduardo</t>
  </si>
  <si>
    <t>Machucho Galicia Juliette</t>
  </si>
  <si>
    <t>Malaga Martínez Karina del Carmen</t>
  </si>
  <si>
    <t>Martínez Berdon Karla Veyda</t>
  </si>
  <si>
    <t>Mixtega Sixteco Daved Sadith</t>
  </si>
  <si>
    <t>Poisot Catemaxca Yeric</t>
  </si>
  <si>
    <t>Quino Velasco Fatima de Lourdes</t>
  </si>
  <si>
    <t>Reyes Hernandez Yanely Gizeh</t>
  </si>
  <si>
    <t>Santiago Catemaxca Heidi Andrea</t>
  </si>
  <si>
    <t>Tenorio Artigas Lisseth</t>
  </si>
  <si>
    <t>Toto Anota Zahira Yamara</t>
  </si>
  <si>
    <t>Victorio Medina Aneth Michell</t>
  </si>
  <si>
    <t>221u0349</t>
  </si>
  <si>
    <t>221u0350</t>
  </si>
  <si>
    <t>221u0351</t>
  </si>
  <si>
    <t>221u0352</t>
  </si>
  <si>
    <t>221u0354</t>
  </si>
  <si>
    <t>221u0355</t>
  </si>
  <si>
    <t>221u0357</t>
  </si>
  <si>
    <t>221u0362</t>
  </si>
  <si>
    <t>221u0801</t>
  </si>
  <si>
    <t>221u0366</t>
  </si>
  <si>
    <t>221u0369</t>
  </si>
  <si>
    <t>221u0371</t>
  </si>
  <si>
    <t>221u0372</t>
  </si>
  <si>
    <t>221u0370</t>
  </si>
  <si>
    <t>221u0377</t>
  </si>
  <si>
    <t>221u0379</t>
  </si>
  <si>
    <t>221u0380</t>
  </si>
  <si>
    <t>221u0383</t>
  </si>
  <si>
    <t>221u0387</t>
  </si>
  <si>
    <t>221u0397</t>
  </si>
  <si>
    <t>221u0398</t>
  </si>
  <si>
    <t>221u0402</t>
  </si>
  <si>
    <t>221u0405</t>
  </si>
  <si>
    <t>221u0406</t>
  </si>
  <si>
    <t>221u0409</t>
  </si>
  <si>
    <t>Seguridad e Higiene Industrial</t>
  </si>
  <si>
    <t>206-A</t>
  </si>
  <si>
    <t>Febrero-Julio 2023</t>
  </si>
  <si>
    <t>Ing. José Antonio Ferman Ciriaco</t>
  </si>
  <si>
    <t>Alejos Xala Bianey</t>
  </si>
  <si>
    <t>Anota Cardoza Oliver de Jesús</t>
  </si>
  <si>
    <t>Chacha Morales Edgar Fermando</t>
  </si>
  <si>
    <t>Cobaxin Baxin Pedro de Jesus</t>
  </si>
  <si>
    <t>García Barrera Alexander Emilio</t>
  </si>
  <si>
    <t>Gomez Hernandez Ahiram Alberto</t>
  </si>
  <si>
    <t>Jiménez Reyes Juan José</t>
  </si>
  <si>
    <t>Lindo Conde Iván de Jesus</t>
  </si>
  <si>
    <t>Luna Rodríguez Dilan</t>
  </si>
  <si>
    <t>Malaga Ortiz Julían Rosado</t>
  </si>
  <si>
    <t>Marcial Fiscal Juan José</t>
  </si>
  <si>
    <t>Polito Ceron Miguel de Jesús</t>
  </si>
  <si>
    <t>Pucheta Aguilera Alondra Lizet</t>
  </si>
  <si>
    <t>Quino Caixba Perla Joselin</t>
  </si>
  <si>
    <t>Teoba Herrera Rocio</t>
  </si>
  <si>
    <t>Tiburcio Cuevas Kevin Alexis</t>
  </si>
  <si>
    <t>Ventura García Osswill Uriel</t>
  </si>
  <si>
    <t>221u0526</t>
  </si>
  <si>
    <t>221u0531</t>
  </si>
  <si>
    <t>221u0532</t>
  </si>
  <si>
    <t>221u0537</t>
  </si>
  <si>
    <t>221u0538</t>
  </si>
  <si>
    <t>221u0541</t>
  </si>
  <si>
    <t>221u0799</t>
  </si>
  <si>
    <t>221u0544</t>
  </si>
  <si>
    <t>221u0546</t>
  </si>
  <si>
    <t>221u0547</t>
  </si>
  <si>
    <t>221u0552</t>
  </si>
  <si>
    <t>221u0554</t>
  </si>
  <si>
    <t>221u0555</t>
  </si>
  <si>
    <t>221u0562</t>
  </si>
  <si>
    <t>221u0563</t>
  </si>
  <si>
    <t>221u0566</t>
  </si>
  <si>
    <t>Ciencia e Ingeniería de los Materiales</t>
  </si>
  <si>
    <t>211-A</t>
  </si>
  <si>
    <t>211-B</t>
  </si>
  <si>
    <t>Antonino Bautista Carlos Eduardo</t>
  </si>
  <si>
    <t>Bustamante Martínez Andrés Rodrigo</t>
  </si>
  <si>
    <t>Camal Guerra Sergio Eduardo</t>
  </si>
  <si>
    <t>Carmona Xolo Renata Nicole</t>
  </si>
  <si>
    <t>Cobaxin Villaseñor Carlos</t>
  </si>
  <si>
    <t>Coyolt Rosendo Eduardo</t>
  </si>
  <si>
    <t>Eduardo Azamar Francisco</t>
  </si>
  <si>
    <t>Felix Pascual Hugo de Jesús</t>
  </si>
  <si>
    <t>García Gutierrez Bryan</t>
  </si>
  <si>
    <t>Ixba de la Cruz Brayan Amado</t>
  </si>
  <si>
    <t>López Escribano Israel Antonio</t>
  </si>
  <si>
    <t>López López Sidney</t>
  </si>
  <si>
    <t>Lucho Paxtian José Martín</t>
  </si>
  <si>
    <t>Marín Ortiz Ulises</t>
  </si>
  <si>
    <t>Martínez Pichal Yahana de los Ángeles</t>
  </si>
  <si>
    <t>Quino Ochoa Carlos Agustín</t>
  </si>
  <si>
    <t>Rosas Minquiz Naomi</t>
  </si>
  <si>
    <t>Rosas Rosas Jesús Alejandro</t>
  </si>
  <si>
    <t>Santiago Reyes Argelio</t>
  </si>
  <si>
    <t>Serrano Velázquez Esmeralda</t>
  </si>
  <si>
    <t>Torres Navarrete Elmer Uriel</t>
  </si>
  <si>
    <t>Velasco Xolo José Roberto</t>
  </si>
  <si>
    <t>Zapot Ramos Marcos Osiris</t>
  </si>
  <si>
    <t>231U0006</t>
  </si>
  <si>
    <t>221U0550</t>
  </si>
  <si>
    <t>221u0527</t>
  </si>
  <si>
    <t>221u0831</t>
  </si>
  <si>
    <t>221u0530</t>
  </si>
  <si>
    <t>221u0533</t>
  </si>
  <si>
    <t>221u0534</t>
  </si>
  <si>
    <t>221u0822</t>
  </si>
  <si>
    <t>221u0535</t>
  </si>
  <si>
    <t>221u0536</t>
  </si>
  <si>
    <t>221u0539</t>
  </si>
  <si>
    <t>221u0545</t>
  </si>
  <si>
    <t>221u0568</t>
  </si>
  <si>
    <t>221u0543</t>
  </si>
  <si>
    <t>221u0548</t>
  </si>
  <si>
    <t>221u0549</t>
  </si>
  <si>
    <t>221u0556</t>
  </si>
  <si>
    <t>221u0558</t>
  </si>
  <si>
    <t>221u0559</t>
  </si>
  <si>
    <t>221u0560</t>
  </si>
  <si>
    <t>221u0561</t>
  </si>
  <si>
    <t>221u0569</t>
  </si>
  <si>
    <t>221u0565</t>
  </si>
  <si>
    <t>221u0567</t>
  </si>
  <si>
    <t>211u0587</t>
  </si>
  <si>
    <t>211u0024</t>
  </si>
  <si>
    <t>211u0022</t>
  </si>
  <si>
    <t>201u0251</t>
  </si>
  <si>
    <t>201u0268</t>
  </si>
  <si>
    <t>191u0429</t>
  </si>
  <si>
    <t>Bix Pacheco Yamileth</t>
  </si>
  <si>
    <t>Chapol Moto Jonathan</t>
  </si>
  <si>
    <t>García Zapot Arantza Guadalupe</t>
  </si>
  <si>
    <t>Lucho Baxin Ángel de Jesús</t>
  </si>
  <si>
    <t>Rosario Soto Emmanuel</t>
  </si>
  <si>
    <t>Taller de Investigación I</t>
  </si>
  <si>
    <t>511-A</t>
  </si>
  <si>
    <t>Badillo García Jurado Mayreth</t>
  </si>
  <si>
    <t>Cano López Ulises</t>
  </si>
  <si>
    <t xml:space="preserve">191U0296 </t>
  </si>
  <si>
    <t>García Moreno Marco Antonio</t>
  </si>
  <si>
    <t>221U0529</t>
  </si>
  <si>
    <t>221U0540</t>
  </si>
  <si>
    <t xml:space="preserve"> Ixba Fernández Omar</t>
  </si>
  <si>
    <t>Montan Xolio Diego Alberto</t>
  </si>
  <si>
    <t>221u0393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</si>
</sst>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4" borderId="2" xfId="0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6" zoomScale="84" zoomScaleNormal="84" workbookViewId="0">
      <selection activeCell="T65" sqref="T6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4" t="s">
        <v>172</v>
      </c>
      <c r="E4" s="44"/>
      <c r="F4" s="44"/>
      <c r="G4" s="44"/>
      <c r="I4" t="s">
        <v>1</v>
      </c>
      <c r="J4" s="45" t="s">
        <v>173</v>
      </c>
      <c r="K4" s="45"/>
      <c r="M4" t="s">
        <v>2</v>
      </c>
      <c r="N4" s="46">
        <v>45009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76</v>
      </c>
      <c r="E6" s="45"/>
      <c r="F6" s="45"/>
      <c r="G6" s="45"/>
      <c r="I6" s="37" t="s">
        <v>22</v>
      </c>
      <c r="J6" s="37"/>
      <c r="K6" s="38" t="s">
        <v>77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29" t="s">
        <v>163</v>
      </c>
      <c r="D9" s="49" t="s">
        <v>174</v>
      </c>
      <c r="E9" s="50"/>
      <c r="F9" s="50"/>
      <c r="G9" s="50"/>
      <c r="H9" s="50"/>
      <c r="I9" s="51"/>
      <c r="J9" s="28">
        <v>93.5</v>
      </c>
      <c r="K9" s="4"/>
      <c r="L9" s="5"/>
      <c r="M9" s="5"/>
      <c r="N9" s="5"/>
      <c r="O9" s="5"/>
      <c r="P9" s="5"/>
      <c r="Q9" s="14">
        <f>SUM(J9:P9)/3</f>
        <v>31.166666666666668</v>
      </c>
    </row>
    <row r="10" spans="2:18" x14ac:dyDescent="0.25">
      <c r="B10" s="7">
        <f>B9+1</f>
        <v>2</v>
      </c>
      <c r="C10" s="29" t="s">
        <v>164</v>
      </c>
      <c r="D10" s="49" t="s">
        <v>167</v>
      </c>
      <c r="E10" s="50"/>
      <c r="F10" s="50"/>
      <c r="G10" s="50"/>
      <c r="H10" s="50"/>
      <c r="I10" s="51"/>
      <c r="J10" s="28">
        <v>93.5</v>
      </c>
      <c r="K10" s="5"/>
      <c r="L10" s="5"/>
      <c r="M10" s="5"/>
      <c r="N10" s="5"/>
      <c r="O10" s="5"/>
      <c r="P10" s="5"/>
      <c r="Q10" s="14">
        <f t="shared" ref="Q10:Q14" si="0">SUM(J10:P10)/3</f>
        <v>31.166666666666668</v>
      </c>
    </row>
    <row r="11" spans="2:18" x14ac:dyDescent="0.25">
      <c r="B11" s="7">
        <f t="shared" ref="B11:B53" si="1">B10+1</f>
        <v>3</v>
      </c>
      <c r="C11" s="29" t="s">
        <v>166</v>
      </c>
      <c r="D11" s="49" t="s">
        <v>168</v>
      </c>
      <c r="E11" s="50"/>
      <c r="F11" s="50"/>
      <c r="G11" s="50"/>
      <c r="H11" s="50"/>
      <c r="I11" s="51"/>
      <c r="J11" s="28">
        <v>81</v>
      </c>
      <c r="K11" s="5"/>
      <c r="L11" s="5"/>
      <c r="M11" s="5"/>
      <c r="N11" s="5"/>
      <c r="O11" s="5"/>
      <c r="P11" s="5"/>
      <c r="Q11" s="14">
        <f t="shared" si="0"/>
        <v>27</v>
      </c>
    </row>
    <row r="12" spans="2:18" x14ac:dyDescent="0.25">
      <c r="B12" s="7">
        <f t="shared" si="1"/>
        <v>4</v>
      </c>
      <c r="C12" s="29" t="s">
        <v>162</v>
      </c>
      <c r="D12" s="49" t="s">
        <v>169</v>
      </c>
      <c r="E12" s="50"/>
      <c r="F12" s="50"/>
      <c r="G12" s="50"/>
      <c r="H12" s="50"/>
      <c r="I12" s="51"/>
      <c r="J12" s="28">
        <v>93.5</v>
      </c>
      <c r="K12" s="5"/>
      <c r="L12" s="5"/>
      <c r="M12" s="5"/>
      <c r="N12" s="5"/>
      <c r="O12" s="5"/>
      <c r="P12" s="5"/>
      <c r="Q12" s="14">
        <f t="shared" si="0"/>
        <v>31.166666666666668</v>
      </c>
    </row>
    <row r="13" spans="2:18" x14ac:dyDescent="0.25">
      <c r="B13" s="7">
        <f t="shared" si="1"/>
        <v>5</v>
      </c>
      <c r="C13" s="29" t="s">
        <v>165</v>
      </c>
      <c r="D13" s="49" t="s">
        <v>170</v>
      </c>
      <c r="E13" s="50"/>
      <c r="F13" s="50"/>
      <c r="G13" s="50"/>
      <c r="H13" s="50"/>
      <c r="I13" s="51"/>
      <c r="J13" s="28">
        <v>93.5</v>
      </c>
      <c r="K13" s="5"/>
      <c r="L13" s="5"/>
      <c r="M13" s="5"/>
      <c r="N13" s="5"/>
      <c r="O13" s="5"/>
      <c r="P13" s="5"/>
      <c r="Q13" s="14">
        <f t="shared" si="0"/>
        <v>31.166666666666668</v>
      </c>
    </row>
    <row r="14" spans="2:18" x14ac:dyDescent="0.25">
      <c r="B14" s="7">
        <f t="shared" si="1"/>
        <v>6</v>
      </c>
      <c r="C14" s="29" t="s">
        <v>161</v>
      </c>
      <c r="D14" s="49" t="s">
        <v>171</v>
      </c>
      <c r="E14" s="50"/>
      <c r="F14" s="50"/>
      <c r="G14" s="50"/>
      <c r="H14" s="50"/>
      <c r="I14" s="51"/>
      <c r="J14" s="28">
        <v>93.5</v>
      </c>
      <c r="K14" s="5"/>
      <c r="L14" s="5"/>
      <c r="M14" s="5"/>
      <c r="N14" s="5"/>
      <c r="O14" s="5"/>
      <c r="P14" s="5"/>
      <c r="Q14" s="14">
        <f t="shared" si="0"/>
        <v>31.166666666666668</v>
      </c>
    </row>
    <row r="15" spans="2:18" x14ac:dyDescent="0.25">
      <c r="B15" s="7">
        <f t="shared" si="1"/>
        <v>7</v>
      </c>
      <c r="C15" s="7"/>
      <c r="D15" s="48"/>
      <c r="E15" s="48"/>
      <c r="F15" s="48"/>
      <c r="G15" s="48"/>
      <c r="H15" s="48"/>
      <c r="I15" s="48"/>
      <c r="J15" s="4"/>
      <c r="K15" s="5"/>
      <c r="L15" s="5"/>
      <c r="M15" s="5"/>
      <c r="N15" s="5"/>
      <c r="O15" s="5"/>
      <c r="P15" s="5"/>
      <c r="Q15" s="14"/>
    </row>
    <row r="16" spans="2:18" x14ac:dyDescent="0.25">
      <c r="B16" s="7">
        <f t="shared" si="1"/>
        <v>8</v>
      </c>
      <c r="C16" s="7"/>
      <c r="D16" s="48"/>
      <c r="E16" s="48"/>
      <c r="F16" s="48"/>
      <c r="G16" s="48"/>
      <c r="H16" s="48"/>
      <c r="I16" s="48"/>
      <c r="J16" s="4"/>
      <c r="K16" s="5"/>
      <c r="L16" s="5"/>
      <c r="M16" s="5"/>
      <c r="N16" s="5"/>
      <c r="O16" s="5"/>
      <c r="P16" s="5"/>
      <c r="Q16" s="14"/>
    </row>
    <row r="17" spans="2:17" x14ac:dyDescent="0.25">
      <c r="B17" s="7">
        <f t="shared" si="1"/>
        <v>9</v>
      </c>
      <c r="C17" s="7"/>
      <c r="D17" s="48"/>
      <c r="E17" s="48"/>
      <c r="F17" s="48"/>
      <c r="G17" s="48"/>
      <c r="H17" s="48"/>
      <c r="I17" s="48"/>
      <c r="J17" s="4"/>
      <c r="K17" s="5"/>
      <c r="L17" s="5"/>
      <c r="M17" s="5"/>
      <c r="N17" s="5"/>
      <c r="O17" s="5"/>
      <c r="P17" s="5"/>
      <c r="Q17" s="14"/>
    </row>
    <row r="18" spans="2:17" x14ac:dyDescent="0.25">
      <c r="B18" s="7">
        <f t="shared" si="1"/>
        <v>10</v>
      </c>
      <c r="C18" s="7"/>
      <c r="D18" s="48"/>
      <c r="E18" s="48"/>
      <c r="F18" s="48"/>
      <c r="G18" s="48"/>
      <c r="H18" s="48"/>
      <c r="I18" s="48"/>
      <c r="J18" s="4"/>
      <c r="K18" s="5"/>
      <c r="L18" s="5"/>
      <c r="M18" s="5"/>
      <c r="N18" s="5"/>
      <c r="O18" s="5"/>
      <c r="P18" s="5"/>
      <c r="Q18" s="14"/>
    </row>
    <row r="19" spans="2:17" x14ac:dyDescent="0.25">
      <c r="B19" s="7">
        <f t="shared" si="1"/>
        <v>11</v>
      </c>
      <c r="C19" s="7"/>
      <c r="D19" s="48"/>
      <c r="E19" s="48"/>
      <c r="F19" s="48"/>
      <c r="G19" s="48"/>
      <c r="H19" s="48"/>
      <c r="I19" s="48"/>
      <c r="J19" s="4"/>
      <c r="K19" s="5"/>
      <c r="L19" s="5"/>
      <c r="M19" s="5"/>
      <c r="N19" s="5"/>
      <c r="O19" s="5"/>
      <c r="P19" s="5"/>
      <c r="Q19" s="14"/>
    </row>
    <row r="20" spans="2:17" x14ac:dyDescent="0.25">
      <c r="B20" s="7">
        <f t="shared" si="1"/>
        <v>12</v>
      </c>
      <c r="C20" s="7"/>
      <c r="D20" s="48"/>
      <c r="E20" s="48"/>
      <c r="F20" s="48"/>
      <c r="G20" s="48"/>
      <c r="H20" s="48"/>
      <c r="I20" s="48"/>
      <c r="J20" s="4"/>
      <c r="K20" s="5"/>
      <c r="L20" s="5"/>
      <c r="M20" s="5"/>
      <c r="N20" s="5"/>
      <c r="O20" s="5"/>
      <c r="P20" s="5"/>
      <c r="Q20" s="14"/>
    </row>
    <row r="21" spans="2:17" x14ac:dyDescent="0.25">
      <c r="B21" s="7">
        <f t="shared" si="1"/>
        <v>13</v>
      </c>
      <c r="C21" s="7"/>
      <c r="D21" s="48"/>
      <c r="E21" s="48"/>
      <c r="F21" s="48"/>
      <c r="G21" s="48"/>
      <c r="H21" s="48"/>
      <c r="I21" s="48"/>
      <c r="J21" s="4"/>
      <c r="K21" s="5"/>
      <c r="L21" s="5"/>
      <c r="M21" s="5"/>
      <c r="N21" s="5"/>
      <c r="O21" s="5"/>
      <c r="P21" s="5"/>
      <c r="Q21" s="14"/>
    </row>
    <row r="22" spans="2:17" x14ac:dyDescent="0.25">
      <c r="B22" s="7">
        <f t="shared" si="1"/>
        <v>14</v>
      </c>
      <c r="C22" s="7"/>
      <c r="D22" s="48"/>
      <c r="E22" s="48"/>
      <c r="F22" s="48"/>
      <c r="G22" s="48"/>
      <c r="H22" s="48"/>
      <c r="I22" s="48"/>
      <c r="J22" s="4"/>
      <c r="K22" s="5"/>
      <c r="L22" s="5"/>
      <c r="M22" s="5"/>
      <c r="N22" s="5"/>
      <c r="O22" s="5"/>
      <c r="P22" s="5"/>
      <c r="Q22" s="14"/>
    </row>
    <row r="23" spans="2:17" x14ac:dyDescent="0.25">
      <c r="B23" s="7">
        <f t="shared" si="1"/>
        <v>15</v>
      </c>
      <c r="C23" s="7"/>
      <c r="D23" s="48"/>
      <c r="E23" s="48"/>
      <c r="F23" s="48"/>
      <c r="G23" s="48"/>
      <c r="H23" s="48"/>
      <c r="I23" s="48"/>
      <c r="J23" s="4"/>
      <c r="K23" s="5"/>
      <c r="L23" s="5"/>
      <c r="M23" s="5"/>
      <c r="N23" s="5"/>
      <c r="O23" s="5"/>
      <c r="P23" s="5"/>
      <c r="Q23" s="14"/>
    </row>
    <row r="24" spans="2:17" x14ac:dyDescent="0.25">
      <c r="B24" s="7">
        <f t="shared" si="1"/>
        <v>16</v>
      </c>
      <c r="C24" s="7"/>
      <c r="D24" s="48"/>
      <c r="E24" s="48"/>
      <c r="F24" s="48"/>
      <c r="G24" s="48"/>
      <c r="H24" s="48"/>
      <c r="I24" s="48"/>
      <c r="J24" s="4"/>
      <c r="K24" s="5"/>
      <c r="L24" s="5"/>
      <c r="M24" s="5"/>
      <c r="N24" s="5"/>
      <c r="O24" s="5"/>
      <c r="P24" s="5"/>
      <c r="Q24" s="14"/>
    </row>
    <row r="25" spans="2:17" x14ac:dyDescent="0.25">
      <c r="B25" s="7">
        <f t="shared" si="1"/>
        <v>17</v>
      </c>
      <c r="C25" s="7"/>
      <c r="D25" s="48"/>
      <c r="E25" s="48"/>
      <c r="F25" s="48"/>
      <c r="G25" s="48"/>
      <c r="H25" s="48"/>
      <c r="I25" s="48"/>
      <c r="J25" s="4"/>
      <c r="K25" s="5"/>
      <c r="L25" s="5"/>
      <c r="M25" s="5"/>
      <c r="N25" s="5"/>
      <c r="O25" s="5"/>
      <c r="P25" s="5"/>
      <c r="Q25" s="14"/>
    </row>
    <row r="26" spans="2:17" x14ac:dyDescent="0.25">
      <c r="B26" s="7">
        <f t="shared" si="1"/>
        <v>18</v>
      </c>
      <c r="C26" s="7"/>
      <c r="D26" s="48"/>
      <c r="E26" s="48"/>
      <c r="F26" s="48"/>
      <c r="G26" s="48"/>
      <c r="H26" s="48"/>
      <c r="I26" s="48"/>
      <c r="J26" s="4"/>
      <c r="K26" s="5"/>
      <c r="L26" s="5"/>
      <c r="M26" s="5"/>
      <c r="N26" s="5"/>
      <c r="O26" s="5"/>
      <c r="P26" s="5"/>
      <c r="Q26" s="14"/>
    </row>
    <row r="27" spans="2:17" x14ac:dyDescent="0.25">
      <c r="B27" s="7">
        <f t="shared" si="1"/>
        <v>19</v>
      </c>
      <c r="C27" s="7"/>
      <c r="D27" s="48"/>
      <c r="E27" s="48"/>
      <c r="F27" s="48"/>
      <c r="G27" s="48"/>
      <c r="H27" s="48"/>
      <c r="I27" s="48"/>
      <c r="J27" s="19"/>
      <c r="K27" s="4"/>
      <c r="L27" s="4"/>
      <c r="M27" s="4"/>
      <c r="N27" s="4"/>
      <c r="O27" s="4"/>
      <c r="P27" s="4"/>
      <c r="Q27" s="14"/>
    </row>
    <row r="28" spans="2:17" x14ac:dyDescent="0.25">
      <c r="B28" s="7">
        <f t="shared" si="1"/>
        <v>20</v>
      </c>
      <c r="C28" s="7"/>
      <c r="D28" s="48"/>
      <c r="E28" s="48"/>
      <c r="F28" s="48"/>
      <c r="G28" s="48"/>
      <c r="H28" s="48"/>
      <c r="I28" s="48"/>
      <c r="J28" s="19"/>
      <c r="K28" s="4"/>
      <c r="L28" s="4"/>
      <c r="M28" s="4"/>
      <c r="N28" s="4"/>
      <c r="O28" s="4"/>
      <c r="P28" s="4"/>
      <c r="Q28" s="14"/>
    </row>
    <row r="29" spans="2:17" x14ac:dyDescent="0.25">
      <c r="B29" s="7">
        <f t="shared" si="1"/>
        <v>21</v>
      </c>
      <c r="C29" s="7"/>
      <c r="D29" s="48"/>
      <c r="E29" s="48"/>
      <c r="F29" s="48"/>
      <c r="G29" s="48"/>
      <c r="H29" s="48"/>
      <c r="I29" s="48"/>
      <c r="J29" s="19"/>
      <c r="K29" s="4"/>
      <c r="L29" s="4"/>
      <c r="M29" s="4"/>
      <c r="N29" s="4"/>
      <c r="O29" s="4"/>
      <c r="P29" s="4"/>
      <c r="Q29" s="14"/>
    </row>
    <row r="30" spans="2:17" x14ac:dyDescent="0.25">
      <c r="B30" s="7">
        <f t="shared" si="1"/>
        <v>22</v>
      </c>
      <c r="C30" s="7"/>
      <c r="D30" s="48"/>
      <c r="E30" s="48"/>
      <c r="F30" s="48"/>
      <c r="G30" s="48"/>
      <c r="H30" s="48"/>
      <c r="I30" s="48"/>
      <c r="J30" s="19"/>
      <c r="K30" s="4"/>
      <c r="L30" s="4"/>
      <c r="M30" s="4"/>
      <c r="N30" s="4"/>
      <c r="O30" s="4"/>
      <c r="P30" s="4"/>
      <c r="Q30" s="14"/>
    </row>
    <row r="31" spans="2:17" x14ac:dyDescent="0.25">
      <c r="B31" s="7">
        <f t="shared" si="1"/>
        <v>23</v>
      </c>
      <c r="C31" s="7"/>
      <c r="D31" s="48"/>
      <c r="E31" s="48"/>
      <c r="F31" s="48"/>
      <c r="G31" s="48"/>
      <c r="H31" s="48"/>
      <c r="I31" s="48"/>
      <c r="J31" s="19"/>
      <c r="K31" s="4"/>
      <c r="L31" s="4"/>
      <c r="M31" s="4"/>
      <c r="N31" s="4"/>
      <c r="O31" s="4"/>
      <c r="P31" s="4"/>
      <c r="Q31" s="14"/>
    </row>
    <row r="32" spans="2:17" x14ac:dyDescent="0.25">
      <c r="B32" s="7">
        <f t="shared" si="1"/>
        <v>24</v>
      </c>
      <c r="C32" s="7"/>
      <c r="D32" s="48"/>
      <c r="E32" s="48"/>
      <c r="F32" s="48"/>
      <c r="G32" s="48"/>
      <c r="H32" s="48"/>
      <c r="I32" s="48"/>
      <c r="J32" s="19"/>
      <c r="K32" s="4"/>
      <c r="L32" s="4"/>
      <c r="M32" s="4"/>
      <c r="N32" s="4"/>
      <c r="O32" s="4"/>
      <c r="P32" s="4"/>
      <c r="Q32" s="14"/>
    </row>
    <row r="33" spans="2:17" x14ac:dyDescent="0.25">
      <c r="B33" s="7">
        <f t="shared" si="1"/>
        <v>25</v>
      </c>
      <c r="C33" s="7"/>
      <c r="D33" s="48"/>
      <c r="E33" s="48"/>
      <c r="F33" s="48"/>
      <c r="G33" s="48"/>
      <c r="H33" s="48"/>
      <c r="I33" s="48"/>
      <c r="J33" s="19"/>
      <c r="K33" s="4"/>
      <c r="L33" s="4"/>
      <c r="M33" s="4"/>
      <c r="N33" s="4"/>
      <c r="O33" s="4"/>
      <c r="P33" s="4"/>
      <c r="Q33" s="14"/>
    </row>
    <row r="34" spans="2:17" x14ac:dyDescent="0.25">
      <c r="B34" s="7">
        <f t="shared" si="1"/>
        <v>26</v>
      </c>
      <c r="C34" s="7"/>
      <c r="D34" s="48"/>
      <c r="E34" s="48"/>
      <c r="F34" s="48"/>
      <c r="G34" s="48"/>
      <c r="H34" s="48"/>
      <c r="I34" s="48"/>
      <c r="J34" s="19"/>
      <c r="K34" s="4"/>
      <c r="L34" s="4"/>
      <c r="M34" s="4"/>
      <c r="N34" s="4"/>
      <c r="O34" s="4"/>
      <c r="P34" s="4"/>
      <c r="Q34" s="14"/>
    </row>
    <row r="35" spans="2:17" x14ac:dyDescent="0.25">
      <c r="B35" s="7">
        <f t="shared" si="1"/>
        <v>27</v>
      </c>
      <c r="C35" s="7"/>
      <c r="D35" s="48"/>
      <c r="E35" s="48"/>
      <c r="F35" s="48"/>
      <c r="G35" s="48"/>
      <c r="H35" s="48"/>
      <c r="I35" s="48"/>
      <c r="J35" s="19"/>
      <c r="K35" s="4"/>
      <c r="L35" s="4"/>
      <c r="M35" s="4"/>
      <c r="N35" s="4"/>
      <c r="O35" s="4"/>
      <c r="P35" s="4"/>
      <c r="Q35" s="14"/>
    </row>
    <row r="36" spans="2:17" x14ac:dyDescent="0.25">
      <c r="B36" s="7">
        <f t="shared" si="1"/>
        <v>28</v>
      </c>
      <c r="C36" s="7"/>
      <c r="D36" s="48"/>
      <c r="E36" s="48"/>
      <c r="F36" s="48"/>
      <c r="G36" s="48"/>
      <c r="H36" s="48"/>
      <c r="I36" s="48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>
        <f t="shared" si="1"/>
        <v>29</v>
      </c>
      <c r="C37" s="7"/>
      <c r="D37" s="48"/>
      <c r="E37" s="48"/>
      <c r="F37" s="48"/>
      <c r="G37" s="48"/>
      <c r="H37" s="48"/>
      <c r="I37" s="48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>
        <f t="shared" si="1"/>
        <v>30</v>
      </c>
      <c r="C38" s="7"/>
      <c r="D38" s="48"/>
      <c r="E38" s="48"/>
      <c r="F38" s="48"/>
      <c r="G38" s="48"/>
      <c r="H38" s="48"/>
      <c r="I38" s="48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>
        <f t="shared" si="1"/>
        <v>31</v>
      </c>
      <c r="C39" s="7"/>
      <c r="D39" s="48"/>
      <c r="E39" s="48"/>
      <c r="F39" s="48"/>
      <c r="G39" s="48"/>
      <c r="H39" s="48"/>
      <c r="I39" s="48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>
        <f t="shared" si="1"/>
        <v>32</v>
      </c>
      <c r="C40" s="7"/>
      <c r="D40" s="48"/>
      <c r="E40" s="48"/>
      <c r="F40" s="48"/>
      <c r="G40" s="48"/>
      <c r="H40" s="48"/>
      <c r="I40" s="48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>
        <f t="shared" si="1"/>
        <v>33</v>
      </c>
      <c r="C41" s="7"/>
      <c r="D41" s="48"/>
      <c r="E41" s="48"/>
      <c r="F41" s="48"/>
      <c r="G41" s="48"/>
      <c r="H41" s="48"/>
      <c r="I41" s="48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>
        <f t="shared" si="1"/>
        <v>34</v>
      </c>
      <c r="C42" s="7"/>
      <c r="D42" s="48"/>
      <c r="E42" s="48"/>
      <c r="F42" s="48"/>
      <c r="G42" s="48"/>
      <c r="H42" s="48"/>
      <c r="I42" s="48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1"/>
        <v>35</v>
      </c>
      <c r="C43" s="7"/>
      <c r="D43" s="48"/>
      <c r="E43" s="48"/>
      <c r="F43" s="48"/>
      <c r="G43" s="48"/>
      <c r="H43" s="48"/>
      <c r="I43" s="48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1"/>
        <v>36</v>
      </c>
      <c r="C44" s="7"/>
      <c r="D44" s="48"/>
      <c r="E44" s="48"/>
      <c r="F44" s="48"/>
      <c r="G44" s="48"/>
      <c r="H44" s="48"/>
      <c r="I44" s="48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1"/>
        <v>37</v>
      </c>
      <c r="C45" s="9"/>
      <c r="D45" s="48"/>
      <c r="E45" s="48"/>
      <c r="F45" s="48"/>
      <c r="G45" s="48"/>
      <c r="H45" s="48"/>
      <c r="I45" s="48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1"/>
        <v>38</v>
      </c>
      <c r="C46" s="9"/>
      <c r="D46" s="48"/>
      <c r="E46" s="48"/>
      <c r="F46" s="48"/>
      <c r="G46" s="48"/>
      <c r="H46" s="48"/>
      <c r="I46" s="48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1"/>
        <v>39</v>
      </c>
      <c r="C47" s="9"/>
      <c r="D47" s="48"/>
      <c r="E47" s="48"/>
      <c r="F47" s="48"/>
      <c r="G47" s="48"/>
      <c r="H47" s="48"/>
      <c r="I47" s="48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1"/>
        <v>40</v>
      </c>
      <c r="C48" s="9"/>
      <c r="D48" s="48"/>
      <c r="E48" s="48"/>
      <c r="F48" s="48"/>
      <c r="G48" s="48"/>
      <c r="H48" s="48"/>
      <c r="I48" s="48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1"/>
        <v>41</v>
      </c>
      <c r="C49" s="9"/>
      <c r="D49" s="48"/>
      <c r="E49" s="48"/>
      <c r="F49" s="48"/>
      <c r="G49" s="48"/>
      <c r="H49" s="48"/>
      <c r="I49" s="48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1"/>
        <v>42</v>
      </c>
      <c r="C50" s="9"/>
      <c r="D50" s="48"/>
      <c r="E50" s="48"/>
      <c r="F50" s="48"/>
      <c r="G50" s="48"/>
      <c r="H50" s="48"/>
      <c r="I50" s="48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1"/>
        <v>43</v>
      </c>
      <c r="C51" s="9"/>
      <c r="D51" s="48"/>
      <c r="E51" s="48"/>
      <c r="F51" s="48"/>
      <c r="G51" s="48"/>
      <c r="H51" s="48"/>
      <c r="I51" s="48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1"/>
        <v>44</v>
      </c>
      <c r="C52" s="9"/>
      <c r="D52" s="48"/>
      <c r="E52" s="48"/>
      <c r="F52" s="48"/>
      <c r="G52" s="48"/>
      <c r="H52" s="48"/>
      <c r="I52" s="48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6"/>
      <c r="D54" s="36"/>
      <c r="E54" s="10"/>
      <c r="H54" s="40" t="s">
        <v>19</v>
      </c>
      <c r="I54" s="40"/>
      <c r="J54" s="23">
        <f>COUNTIF(J9:J53,"&gt;=70")</f>
        <v>6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6"/>
      <c r="D55" s="36"/>
      <c r="E55" s="11"/>
      <c r="H55" s="41" t="s">
        <v>20</v>
      </c>
      <c r="I55" s="41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6</v>
      </c>
    </row>
    <row r="56" spans="2:17" x14ac:dyDescent="0.25">
      <c r="C56" s="36"/>
      <c r="D56" s="36"/>
      <c r="E56" s="36"/>
      <c r="H56" s="41" t="s">
        <v>21</v>
      </c>
      <c r="I56" s="41"/>
      <c r="J56" s="24">
        <f>COUNT(J9:J53)</f>
        <v>6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6</v>
      </c>
    </row>
    <row r="57" spans="2:17" x14ac:dyDescent="0.25">
      <c r="C57" s="36"/>
      <c r="D57" s="36"/>
      <c r="E57" s="10"/>
      <c r="F57" s="12"/>
      <c r="H57" s="42" t="s">
        <v>16</v>
      </c>
      <c r="I57" s="42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36"/>
      <c r="D58" s="36"/>
      <c r="E58" s="10"/>
      <c r="F58" s="12"/>
      <c r="H58" s="42" t="s">
        <v>17</v>
      </c>
      <c r="I58" s="42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36"/>
      <c r="D59" s="36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3" t="s">
        <v>77</v>
      </c>
      <c r="K61" s="43"/>
      <c r="L61" s="43"/>
      <c r="M61" s="43"/>
      <c r="N61" s="43"/>
      <c r="O61" s="43"/>
      <c r="P61" s="43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6" zoomScale="84" zoomScaleNormal="84" workbookViewId="0">
      <selection activeCell="J31" sqref="J31:L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0"/>
      <c r="R3" s="20"/>
    </row>
    <row r="4" spans="2:18" x14ac:dyDescent="0.25">
      <c r="C4" t="s">
        <v>0</v>
      </c>
      <c r="D4" s="44" t="s">
        <v>111</v>
      </c>
      <c r="E4" s="44"/>
      <c r="F4" s="44"/>
      <c r="G4" s="44"/>
      <c r="I4" t="s">
        <v>1</v>
      </c>
      <c r="J4" s="45" t="s">
        <v>112</v>
      </c>
      <c r="K4" s="45"/>
      <c r="M4" t="s">
        <v>2</v>
      </c>
      <c r="N4" s="46">
        <v>45009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76</v>
      </c>
      <c r="E6" s="45"/>
      <c r="F6" s="45"/>
      <c r="G6" s="45"/>
      <c r="I6" s="37" t="s">
        <v>22</v>
      </c>
      <c r="J6" s="37"/>
      <c r="K6" s="38" t="s">
        <v>77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2" t="s">
        <v>137</v>
      </c>
      <c r="D9" s="56" t="s">
        <v>78</v>
      </c>
      <c r="E9" s="57"/>
      <c r="F9" s="57"/>
      <c r="G9" s="57"/>
      <c r="H9" s="57"/>
      <c r="I9" s="58"/>
      <c r="J9" s="31">
        <v>70</v>
      </c>
      <c r="K9" s="31">
        <v>70</v>
      </c>
      <c r="L9" s="31"/>
      <c r="M9" s="31"/>
      <c r="N9" s="31"/>
      <c r="O9" s="31"/>
      <c r="P9" s="31"/>
      <c r="Q9" s="14">
        <f>SUM(J9:P9)/6</f>
        <v>23.333333333333332</v>
      </c>
    </row>
    <row r="10" spans="2:18" x14ac:dyDescent="0.25">
      <c r="B10" s="18">
        <f>B9+1</f>
        <v>2</v>
      </c>
      <c r="C10" s="32" t="s">
        <v>95</v>
      </c>
      <c r="D10" s="56" t="s">
        <v>79</v>
      </c>
      <c r="E10" s="57"/>
      <c r="F10" s="57"/>
      <c r="G10" s="57"/>
      <c r="H10" s="57"/>
      <c r="I10" s="58"/>
      <c r="J10" s="19">
        <v>85</v>
      </c>
      <c r="K10" s="19">
        <v>87.5</v>
      </c>
      <c r="L10" s="19"/>
      <c r="M10" s="19"/>
      <c r="N10" s="19"/>
      <c r="O10" s="19"/>
      <c r="P10" s="19"/>
      <c r="Q10" s="14">
        <f t="shared" ref="Q10:Q28" si="0">SUM(J10:P10)/6</f>
        <v>28.75</v>
      </c>
    </row>
    <row r="11" spans="2:18" x14ac:dyDescent="0.25">
      <c r="B11" s="18">
        <f t="shared" ref="B11:B53" si="1">B10+1</f>
        <v>3</v>
      </c>
      <c r="C11" s="32" t="s">
        <v>178</v>
      </c>
      <c r="D11" s="56" t="s">
        <v>115</v>
      </c>
      <c r="E11" s="57"/>
      <c r="F11" s="57"/>
      <c r="G11" s="57"/>
      <c r="H11" s="57"/>
      <c r="I11" s="58"/>
      <c r="J11" s="19">
        <v>74.5</v>
      </c>
      <c r="K11" s="19">
        <v>75</v>
      </c>
      <c r="L11" s="19"/>
      <c r="M11" s="19"/>
      <c r="N11" s="19"/>
      <c r="O11" s="19"/>
      <c r="P11" s="19"/>
      <c r="Q11" s="14">
        <f t="shared" si="0"/>
        <v>24.916666666666668</v>
      </c>
    </row>
    <row r="12" spans="2:18" x14ac:dyDescent="0.25">
      <c r="B12" s="18">
        <f t="shared" si="1"/>
        <v>4</v>
      </c>
      <c r="C12" s="32" t="s">
        <v>96</v>
      </c>
      <c r="D12" s="56" t="s">
        <v>80</v>
      </c>
      <c r="E12" s="57"/>
      <c r="F12" s="57"/>
      <c r="G12" s="57"/>
      <c r="H12" s="57"/>
      <c r="I12" s="58"/>
      <c r="J12" s="19">
        <v>85</v>
      </c>
      <c r="K12" s="19">
        <v>80</v>
      </c>
      <c r="L12" s="19"/>
      <c r="M12" s="19"/>
      <c r="N12" s="19"/>
      <c r="O12" s="19"/>
      <c r="P12" s="19"/>
      <c r="Q12" s="14">
        <f t="shared" si="0"/>
        <v>27.5</v>
      </c>
    </row>
    <row r="13" spans="2:18" x14ac:dyDescent="0.25">
      <c r="B13" s="18">
        <f t="shared" si="1"/>
        <v>5</v>
      </c>
      <c r="C13" s="32" t="s">
        <v>97</v>
      </c>
      <c r="D13" s="56" t="s">
        <v>81</v>
      </c>
      <c r="E13" s="57"/>
      <c r="F13" s="57"/>
      <c r="G13" s="57"/>
      <c r="H13" s="57"/>
      <c r="I13" s="58"/>
      <c r="J13" s="19">
        <v>70</v>
      </c>
      <c r="K13" s="19">
        <v>76.5</v>
      </c>
      <c r="L13" s="19"/>
      <c r="M13" s="19"/>
      <c r="N13" s="19"/>
      <c r="O13" s="19"/>
      <c r="P13" s="19"/>
      <c r="Q13" s="14">
        <f t="shared" si="0"/>
        <v>24.416666666666668</v>
      </c>
    </row>
    <row r="14" spans="2:18" x14ac:dyDescent="0.25">
      <c r="B14" s="18">
        <f t="shared" si="1"/>
        <v>6</v>
      </c>
      <c r="C14" s="32" t="s">
        <v>98</v>
      </c>
      <c r="D14" s="56" t="s">
        <v>82</v>
      </c>
      <c r="E14" s="57"/>
      <c r="F14" s="57"/>
      <c r="G14" s="57"/>
      <c r="H14" s="57"/>
      <c r="I14" s="58"/>
      <c r="J14" s="19">
        <v>87.5</v>
      </c>
      <c r="K14" s="19">
        <v>88.5</v>
      </c>
      <c r="L14" s="19"/>
      <c r="M14" s="19"/>
      <c r="N14" s="19"/>
      <c r="O14" s="19"/>
      <c r="P14" s="19"/>
      <c r="Q14" s="14">
        <f t="shared" si="0"/>
        <v>29.333333333333332</v>
      </c>
    </row>
    <row r="15" spans="2:18" x14ac:dyDescent="0.25">
      <c r="B15" s="18">
        <f t="shared" si="1"/>
        <v>7</v>
      </c>
      <c r="C15" s="32" t="s">
        <v>99</v>
      </c>
      <c r="D15" s="56" t="s">
        <v>83</v>
      </c>
      <c r="E15" s="57"/>
      <c r="F15" s="57"/>
      <c r="G15" s="57"/>
      <c r="H15" s="57"/>
      <c r="I15" s="58"/>
      <c r="J15" s="19">
        <v>70</v>
      </c>
      <c r="K15" s="19">
        <v>77.5</v>
      </c>
      <c r="L15" s="19"/>
      <c r="M15" s="19"/>
      <c r="N15" s="19"/>
      <c r="O15" s="19"/>
      <c r="P15" s="19"/>
      <c r="Q15" s="14">
        <f t="shared" si="0"/>
        <v>24.583333333333332</v>
      </c>
    </row>
    <row r="16" spans="2:18" x14ac:dyDescent="0.25">
      <c r="B16" s="18">
        <f t="shared" si="1"/>
        <v>8</v>
      </c>
      <c r="C16" s="32" t="s">
        <v>179</v>
      </c>
      <c r="D16" s="59" t="s">
        <v>180</v>
      </c>
      <c r="E16" s="60"/>
      <c r="F16" s="60"/>
      <c r="G16" s="60"/>
      <c r="H16" s="60"/>
      <c r="I16" s="61"/>
      <c r="J16" s="19">
        <v>0</v>
      </c>
      <c r="K16" s="19">
        <v>0</v>
      </c>
      <c r="L16" s="19"/>
      <c r="M16" s="19"/>
      <c r="N16" s="19"/>
      <c r="O16" s="19"/>
      <c r="P16" s="19"/>
      <c r="Q16" s="14">
        <f t="shared" si="0"/>
        <v>0</v>
      </c>
    </row>
    <row r="17" spans="2:17" x14ac:dyDescent="0.25">
      <c r="B17" s="18">
        <f t="shared" si="1"/>
        <v>9</v>
      </c>
      <c r="C17" s="32" t="s">
        <v>100</v>
      </c>
      <c r="D17" s="56" t="s">
        <v>84</v>
      </c>
      <c r="E17" s="57"/>
      <c r="F17" s="57"/>
      <c r="G17" s="57"/>
      <c r="H17" s="57"/>
      <c r="I17" s="58"/>
      <c r="J17" s="19">
        <v>85</v>
      </c>
      <c r="K17" s="19">
        <v>95</v>
      </c>
      <c r="L17" s="19"/>
      <c r="M17" s="19"/>
      <c r="N17" s="19"/>
      <c r="O17" s="19"/>
      <c r="P17" s="19"/>
      <c r="Q17" s="14">
        <f t="shared" si="0"/>
        <v>30</v>
      </c>
    </row>
    <row r="18" spans="2:17" x14ac:dyDescent="0.25">
      <c r="B18" s="18">
        <f t="shared" si="1"/>
        <v>10</v>
      </c>
      <c r="C18" s="32" t="s">
        <v>101</v>
      </c>
      <c r="D18" s="56" t="s">
        <v>85</v>
      </c>
      <c r="E18" s="57"/>
      <c r="F18" s="57"/>
      <c r="G18" s="57"/>
      <c r="H18" s="57"/>
      <c r="I18" s="58"/>
      <c r="J18" s="19">
        <v>70</v>
      </c>
      <c r="K18" s="19">
        <v>73.5</v>
      </c>
      <c r="L18" s="19"/>
      <c r="M18" s="19"/>
      <c r="N18" s="19"/>
      <c r="O18" s="19"/>
      <c r="P18" s="19"/>
      <c r="Q18" s="14">
        <f t="shared" si="0"/>
        <v>23.916666666666668</v>
      </c>
    </row>
    <row r="19" spans="2:17" x14ac:dyDescent="0.25">
      <c r="B19" s="18">
        <f t="shared" si="1"/>
        <v>11</v>
      </c>
      <c r="C19" s="32" t="s">
        <v>102</v>
      </c>
      <c r="D19" s="56" t="s">
        <v>86</v>
      </c>
      <c r="E19" s="57"/>
      <c r="F19" s="57"/>
      <c r="G19" s="57"/>
      <c r="H19" s="57"/>
      <c r="I19" s="58"/>
      <c r="J19" s="19">
        <v>70</v>
      </c>
      <c r="K19" s="19">
        <v>77.5</v>
      </c>
      <c r="L19" s="19"/>
      <c r="M19" s="19"/>
      <c r="N19" s="19"/>
      <c r="O19" s="19"/>
      <c r="P19" s="19"/>
      <c r="Q19" s="14">
        <f t="shared" si="0"/>
        <v>24.583333333333332</v>
      </c>
    </row>
    <row r="20" spans="2:17" x14ac:dyDescent="0.25">
      <c r="B20" s="18">
        <f t="shared" si="1"/>
        <v>12</v>
      </c>
      <c r="C20" s="32" t="s">
        <v>103</v>
      </c>
      <c r="D20" s="56" t="s">
        <v>87</v>
      </c>
      <c r="E20" s="57"/>
      <c r="F20" s="57"/>
      <c r="G20" s="57"/>
      <c r="H20" s="57"/>
      <c r="I20" s="58"/>
      <c r="J20" s="19">
        <v>70</v>
      </c>
      <c r="K20" s="19">
        <v>82.5</v>
      </c>
      <c r="L20" s="19"/>
      <c r="M20" s="19"/>
      <c r="N20" s="19"/>
      <c r="O20" s="19"/>
      <c r="P20" s="19"/>
      <c r="Q20" s="14">
        <f t="shared" si="0"/>
        <v>25.416666666666668</v>
      </c>
    </row>
    <row r="21" spans="2:17" x14ac:dyDescent="0.25">
      <c r="B21" s="18">
        <f t="shared" si="1"/>
        <v>13</v>
      </c>
      <c r="C21" s="32" t="s">
        <v>104</v>
      </c>
      <c r="D21" s="56" t="s">
        <v>88</v>
      </c>
      <c r="E21" s="57"/>
      <c r="F21" s="57"/>
      <c r="G21" s="57"/>
      <c r="H21" s="57"/>
      <c r="I21" s="58"/>
      <c r="J21" s="19">
        <v>85</v>
      </c>
      <c r="K21" s="19">
        <v>95</v>
      </c>
      <c r="L21" s="19"/>
      <c r="M21" s="19"/>
      <c r="N21" s="19"/>
      <c r="O21" s="19"/>
      <c r="P21" s="19"/>
      <c r="Q21" s="14">
        <f t="shared" si="0"/>
        <v>30</v>
      </c>
    </row>
    <row r="22" spans="2:17" x14ac:dyDescent="0.25">
      <c r="B22" s="18">
        <f t="shared" si="1"/>
        <v>14</v>
      </c>
      <c r="C22" s="32" t="s">
        <v>138</v>
      </c>
      <c r="D22" s="56" t="s">
        <v>181</v>
      </c>
      <c r="E22" s="57"/>
      <c r="F22" s="57"/>
      <c r="G22" s="57"/>
      <c r="H22" s="57"/>
      <c r="I22" s="58"/>
      <c r="J22" s="19">
        <v>70</v>
      </c>
      <c r="K22" s="19">
        <v>70</v>
      </c>
      <c r="L22" s="19"/>
      <c r="M22" s="19"/>
      <c r="N22" s="19"/>
      <c r="O22" s="19"/>
      <c r="P22" s="19"/>
      <c r="Q22" s="14">
        <f t="shared" si="0"/>
        <v>23.333333333333332</v>
      </c>
    </row>
    <row r="23" spans="2:17" x14ac:dyDescent="0.25">
      <c r="B23" s="18">
        <f t="shared" si="1"/>
        <v>15</v>
      </c>
      <c r="C23" s="32" t="s">
        <v>105</v>
      </c>
      <c r="D23" s="56" t="s">
        <v>89</v>
      </c>
      <c r="E23" s="57"/>
      <c r="F23" s="57"/>
      <c r="G23" s="57"/>
      <c r="H23" s="57"/>
      <c r="I23" s="58"/>
      <c r="J23" s="19">
        <v>80</v>
      </c>
      <c r="K23" s="19">
        <v>95</v>
      </c>
      <c r="L23" s="19"/>
      <c r="M23" s="19"/>
      <c r="N23" s="19"/>
      <c r="O23" s="19"/>
      <c r="P23" s="19"/>
      <c r="Q23" s="14">
        <f t="shared" si="0"/>
        <v>29.166666666666668</v>
      </c>
    </row>
    <row r="24" spans="2:17" x14ac:dyDescent="0.25">
      <c r="B24" s="18">
        <f t="shared" si="1"/>
        <v>16</v>
      </c>
      <c r="C24" s="32" t="s">
        <v>106</v>
      </c>
      <c r="D24" s="56" t="s">
        <v>90</v>
      </c>
      <c r="E24" s="57"/>
      <c r="F24" s="57"/>
      <c r="G24" s="57"/>
      <c r="H24" s="57"/>
      <c r="I24" s="58"/>
      <c r="J24" s="19">
        <v>70</v>
      </c>
      <c r="K24" s="19">
        <v>79</v>
      </c>
      <c r="L24" s="19"/>
      <c r="M24" s="19"/>
      <c r="N24" s="19"/>
      <c r="O24" s="19"/>
      <c r="P24" s="19"/>
      <c r="Q24" s="14">
        <f t="shared" si="0"/>
        <v>24.833333333333332</v>
      </c>
    </row>
    <row r="25" spans="2:17" x14ac:dyDescent="0.25">
      <c r="B25" s="18">
        <f t="shared" si="1"/>
        <v>17</v>
      </c>
      <c r="C25" s="32" t="s">
        <v>107</v>
      </c>
      <c r="D25" s="56" t="s">
        <v>91</v>
      </c>
      <c r="E25" s="57"/>
      <c r="F25" s="57"/>
      <c r="G25" s="57"/>
      <c r="H25" s="57"/>
      <c r="I25" s="58"/>
      <c r="J25" s="19">
        <v>95</v>
      </c>
      <c r="K25" s="19">
        <v>95</v>
      </c>
      <c r="L25" s="19"/>
      <c r="M25" s="19"/>
      <c r="N25" s="19"/>
      <c r="O25" s="19"/>
      <c r="P25" s="19"/>
      <c r="Q25" s="14">
        <f t="shared" si="0"/>
        <v>31.666666666666668</v>
      </c>
    </row>
    <row r="26" spans="2:17" x14ac:dyDescent="0.25">
      <c r="B26" s="18">
        <f t="shared" si="1"/>
        <v>18</v>
      </c>
      <c r="C26" s="32" t="s">
        <v>108</v>
      </c>
      <c r="D26" s="56" t="s">
        <v>92</v>
      </c>
      <c r="E26" s="57"/>
      <c r="F26" s="57"/>
      <c r="G26" s="57"/>
      <c r="H26" s="57"/>
      <c r="I26" s="58"/>
      <c r="J26" s="19">
        <v>95</v>
      </c>
      <c r="K26" s="19">
        <v>95</v>
      </c>
      <c r="L26" s="19"/>
      <c r="M26" s="19"/>
      <c r="N26" s="19"/>
      <c r="O26" s="19"/>
      <c r="P26" s="19"/>
      <c r="Q26" s="14">
        <f t="shared" si="0"/>
        <v>31.666666666666668</v>
      </c>
    </row>
    <row r="27" spans="2:17" x14ac:dyDescent="0.25">
      <c r="B27" s="18">
        <f t="shared" si="1"/>
        <v>19</v>
      </c>
      <c r="C27" s="33" t="s">
        <v>109</v>
      </c>
      <c r="D27" s="56" t="s">
        <v>93</v>
      </c>
      <c r="E27" s="57"/>
      <c r="F27" s="57"/>
      <c r="G27" s="57"/>
      <c r="H27" s="57"/>
      <c r="I27" s="58"/>
      <c r="J27" s="19">
        <v>70</v>
      </c>
      <c r="K27" s="19">
        <v>79</v>
      </c>
      <c r="L27" s="19"/>
      <c r="M27" s="19"/>
      <c r="N27" s="19"/>
      <c r="O27" s="19"/>
      <c r="P27" s="19"/>
      <c r="Q27" s="14">
        <f t="shared" si="0"/>
        <v>24.833333333333332</v>
      </c>
    </row>
    <row r="28" spans="2:17" x14ac:dyDescent="0.25">
      <c r="B28" s="18">
        <f t="shared" si="1"/>
        <v>20</v>
      </c>
      <c r="C28" s="33" t="s">
        <v>110</v>
      </c>
      <c r="D28" s="56" t="s">
        <v>94</v>
      </c>
      <c r="E28" s="57"/>
      <c r="F28" s="57"/>
      <c r="G28" s="57"/>
      <c r="H28" s="57"/>
      <c r="I28" s="58"/>
      <c r="J28" s="19">
        <v>80</v>
      </c>
      <c r="K28" s="19">
        <v>95</v>
      </c>
      <c r="L28" s="19"/>
      <c r="M28" s="19"/>
      <c r="N28" s="19"/>
      <c r="O28" s="19"/>
      <c r="P28" s="19"/>
      <c r="Q28" s="14">
        <f t="shared" si="0"/>
        <v>29.166666666666668</v>
      </c>
    </row>
    <row r="29" spans="2:17" x14ac:dyDescent="0.25">
      <c r="B29" s="18">
        <f t="shared" si="1"/>
        <v>21</v>
      </c>
      <c r="C29" s="18"/>
      <c r="D29" s="48"/>
      <c r="E29" s="48"/>
      <c r="F29" s="48"/>
      <c r="G29" s="48"/>
      <c r="H29" s="48"/>
      <c r="I29" s="48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48"/>
      <c r="E30" s="48"/>
      <c r="F30" s="48"/>
      <c r="G30" s="48"/>
      <c r="H30" s="48"/>
      <c r="I30" s="48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48"/>
      <c r="E31" s="48"/>
      <c r="F31" s="48"/>
      <c r="G31" s="48"/>
      <c r="H31" s="48"/>
      <c r="I31" s="48"/>
      <c r="J31" s="34"/>
      <c r="K31" s="34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48"/>
      <c r="E32" s="48"/>
      <c r="F32" s="48"/>
      <c r="G32" s="48"/>
      <c r="H32" s="48"/>
      <c r="I32" s="48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48"/>
      <c r="E33" s="48"/>
      <c r="F33" s="48"/>
      <c r="G33" s="48"/>
      <c r="H33" s="48"/>
      <c r="I33" s="48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48"/>
      <c r="E34" s="48"/>
      <c r="F34" s="48"/>
      <c r="G34" s="48"/>
      <c r="H34" s="48"/>
      <c r="I34" s="48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48"/>
      <c r="E35" s="48"/>
      <c r="F35" s="48"/>
      <c r="G35" s="48"/>
      <c r="H35" s="48"/>
      <c r="I35" s="48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48"/>
      <c r="E36" s="48"/>
      <c r="F36" s="48"/>
      <c r="G36" s="48"/>
      <c r="H36" s="48"/>
      <c r="I36" s="48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48"/>
      <c r="E37" s="48"/>
      <c r="F37" s="48"/>
      <c r="G37" s="48"/>
      <c r="H37" s="48"/>
      <c r="I37" s="48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48"/>
      <c r="E38" s="48"/>
      <c r="F38" s="48"/>
      <c r="G38" s="48"/>
      <c r="H38" s="48"/>
      <c r="I38" s="48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48"/>
      <c r="E39" s="48"/>
      <c r="F39" s="48"/>
      <c r="G39" s="48"/>
      <c r="H39" s="48"/>
      <c r="I39" s="48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48"/>
      <c r="E40" s="48"/>
      <c r="F40" s="48"/>
      <c r="G40" s="48"/>
      <c r="H40" s="48"/>
      <c r="I40" s="48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48"/>
      <c r="E41" s="48"/>
      <c r="F41" s="48"/>
      <c r="G41" s="48"/>
      <c r="H41" s="48"/>
      <c r="I41" s="48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48"/>
      <c r="E42" s="48"/>
      <c r="F42" s="48"/>
      <c r="G42" s="48"/>
      <c r="H42" s="48"/>
      <c r="I42" s="48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48"/>
      <c r="E43" s="48"/>
      <c r="F43" s="48"/>
      <c r="G43" s="48"/>
      <c r="H43" s="48"/>
      <c r="I43" s="48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48"/>
      <c r="E44" s="48"/>
      <c r="F44" s="48"/>
      <c r="G44" s="48"/>
      <c r="H44" s="48"/>
      <c r="I44" s="48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48"/>
      <c r="E45" s="48"/>
      <c r="F45" s="48"/>
      <c r="G45" s="48"/>
      <c r="H45" s="48"/>
      <c r="I45" s="48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48"/>
      <c r="E46" s="48"/>
      <c r="F46" s="48"/>
      <c r="G46" s="48"/>
      <c r="H46" s="48"/>
      <c r="I46" s="48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48"/>
      <c r="E47" s="48"/>
      <c r="F47" s="48"/>
      <c r="G47" s="48"/>
      <c r="H47" s="48"/>
      <c r="I47" s="48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48"/>
      <c r="E48" s="48"/>
      <c r="F48" s="48"/>
      <c r="G48" s="48"/>
      <c r="H48" s="48"/>
      <c r="I48" s="48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48"/>
      <c r="E49" s="48"/>
      <c r="F49" s="48"/>
      <c r="G49" s="48"/>
      <c r="H49" s="48"/>
      <c r="I49" s="48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48"/>
      <c r="E50" s="48"/>
      <c r="F50" s="48"/>
      <c r="G50" s="48"/>
      <c r="H50" s="48"/>
      <c r="I50" s="4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48"/>
      <c r="E51" s="48"/>
      <c r="F51" s="48"/>
      <c r="G51" s="48"/>
      <c r="H51" s="48"/>
      <c r="I51" s="4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48"/>
      <c r="E52" s="48"/>
      <c r="F52" s="48"/>
      <c r="G52" s="48"/>
      <c r="H52" s="48"/>
      <c r="I52" s="4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6"/>
      <c r="D54" s="36"/>
      <c r="E54" s="17"/>
      <c r="H54" s="40" t="s">
        <v>19</v>
      </c>
      <c r="I54" s="40"/>
      <c r="J54" s="23">
        <f>COUNTIF(J9:J53,"&gt;=70")</f>
        <v>19</v>
      </c>
      <c r="K54" s="23">
        <f>COUNTIF(K9:K53,"&gt;=70")</f>
        <v>19</v>
      </c>
      <c r="L54" s="23">
        <f t="shared" ref="L54:P54" si="2">COUNTIF(L9:L53,"&gt;=70")</f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6"/>
      <c r="D55" s="36"/>
      <c r="E55" s="21"/>
      <c r="H55" s="41" t="s">
        <v>20</v>
      </c>
      <c r="I55" s="41"/>
      <c r="J55" s="24">
        <f>COUNTIF(J9:J53,"&lt;70")</f>
        <v>1</v>
      </c>
      <c r="K55" s="24">
        <f>COUNTIF(K9:K53,"&lt;70")</f>
        <v>1</v>
      </c>
      <c r="L55" s="24">
        <f t="shared" ref="L55:Q55" si="4">COUNTIF(L9:L53,"&lt;70")</f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20</v>
      </c>
    </row>
    <row r="56" spans="2:17" x14ac:dyDescent="0.25">
      <c r="C56" s="36"/>
      <c r="D56" s="36"/>
      <c r="E56" s="36"/>
      <c r="H56" s="41" t="s">
        <v>21</v>
      </c>
      <c r="I56" s="41"/>
      <c r="J56" s="24">
        <f>COUNT(J9:J53)</f>
        <v>20</v>
      </c>
      <c r="K56" s="24">
        <f>COUNT(K9:K53)</f>
        <v>20</v>
      </c>
      <c r="L56" s="24">
        <f t="shared" ref="L56:Q56" si="5">COUNT(L9:L53)</f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20</v>
      </c>
    </row>
    <row r="57" spans="2:17" x14ac:dyDescent="0.25">
      <c r="C57" s="36"/>
      <c r="D57" s="36"/>
      <c r="E57" s="17"/>
      <c r="F57" s="12"/>
      <c r="H57" s="42" t="s">
        <v>16</v>
      </c>
      <c r="I57" s="42"/>
      <c r="J57" s="25">
        <f>J54/J56</f>
        <v>0.95</v>
      </c>
      <c r="K57" s="26">
        <f t="shared" ref="K57:Q57" si="6">K54/K56</f>
        <v>0.95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36"/>
      <c r="D58" s="36"/>
      <c r="E58" s="17"/>
      <c r="F58" s="12"/>
      <c r="H58" s="42" t="s">
        <v>17</v>
      </c>
      <c r="I58" s="42"/>
      <c r="J58" s="25">
        <f>J55/J56</f>
        <v>0.05</v>
      </c>
      <c r="K58" s="25">
        <f t="shared" ref="K58:Q58" si="7">K55/K56</f>
        <v>0.05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36"/>
      <c r="D59" s="3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3" t="s">
        <v>77</v>
      </c>
      <c r="K61" s="43"/>
      <c r="L61" s="43"/>
      <c r="M61" s="43"/>
      <c r="N61" s="43"/>
      <c r="O61" s="43"/>
      <c r="P61" s="43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M47" sqref="M4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0"/>
      <c r="R3" s="20"/>
    </row>
    <row r="4" spans="2:18" x14ac:dyDescent="0.25">
      <c r="C4" t="s">
        <v>0</v>
      </c>
      <c r="D4" s="44" t="s">
        <v>111</v>
      </c>
      <c r="E4" s="44"/>
      <c r="F4" s="44"/>
      <c r="G4" s="44"/>
      <c r="I4" t="s">
        <v>1</v>
      </c>
      <c r="J4" s="45" t="s">
        <v>113</v>
      </c>
      <c r="K4" s="45"/>
      <c r="M4" t="s">
        <v>2</v>
      </c>
      <c r="N4" s="46">
        <v>45009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76</v>
      </c>
      <c r="E6" s="45"/>
      <c r="F6" s="45"/>
      <c r="G6" s="45"/>
      <c r="I6" s="37" t="s">
        <v>22</v>
      </c>
      <c r="J6" s="37"/>
      <c r="K6" s="38" t="s">
        <v>77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" t="s">
        <v>139</v>
      </c>
      <c r="D9" s="53" t="s">
        <v>114</v>
      </c>
      <c r="E9" s="54"/>
      <c r="F9" s="54"/>
      <c r="G9" s="54"/>
      <c r="H9" s="54"/>
      <c r="I9" s="55"/>
      <c r="J9" s="19">
        <v>70</v>
      </c>
      <c r="K9" s="19">
        <v>84</v>
      </c>
      <c r="L9" s="19"/>
      <c r="M9" s="19"/>
      <c r="N9" s="19"/>
      <c r="O9" s="19"/>
      <c r="P9" s="19"/>
      <c r="Q9" s="14">
        <f>SUM(J9:P9)/6</f>
        <v>25.666666666666668</v>
      </c>
    </row>
    <row r="10" spans="2:18" x14ac:dyDescent="0.25">
      <c r="B10" s="18">
        <f>B9+1</f>
        <v>2</v>
      </c>
      <c r="C10" s="30" t="s">
        <v>140</v>
      </c>
      <c r="D10" s="53" t="s">
        <v>116</v>
      </c>
      <c r="E10" s="54"/>
      <c r="F10" s="54"/>
      <c r="G10" s="54"/>
      <c r="H10" s="54"/>
      <c r="I10" s="55"/>
      <c r="J10" s="19">
        <v>72</v>
      </c>
      <c r="K10" s="19">
        <v>92.5</v>
      </c>
      <c r="L10" s="19"/>
      <c r="M10" s="19"/>
      <c r="N10" s="19"/>
      <c r="O10" s="19"/>
      <c r="P10" s="19"/>
      <c r="Q10" s="14">
        <f t="shared" ref="Q10:Q31" si="0">SUM(J10:P10)/6</f>
        <v>27.416666666666668</v>
      </c>
    </row>
    <row r="11" spans="2:18" x14ac:dyDescent="0.25">
      <c r="B11" s="18">
        <f t="shared" ref="B11:B53" si="1">B10+1</f>
        <v>3</v>
      </c>
      <c r="C11" s="3" t="s">
        <v>141</v>
      </c>
      <c r="D11" s="53" t="s">
        <v>117</v>
      </c>
      <c r="E11" s="54"/>
      <c r="F11" s="54"/>
      <c r="G11" s="54"/>
      <c r="H11" s="54"/>
      <c r="I11" s="55"/>
      <c r="J11" s="19">
        <v>70</v>
      </c>
      <c r="K11" s="19">
        <v>94</v>
      </c>
      <c r="L11" s="19"/>
      <c r="M11" s="19"/>
      <c r="N11" s="19"/>
      <c r="O11" s="19"/>
      <c r="P11" s="19"/>
      <c r="Q11" s="14">
        <f t="shared" si="0"/>
        <v>27.333333333333332</v>
      </c>
    </row>
    <row r="12" spans="2:18" x14ac:dyDescent="0.25">
      <c r="B12" s="18">
        <f t="shared" si="1"/>
        <v>4</v>
      </c>
      <c r="C12" s="3" t="s">
        <v>142</v>
      </c>
      <c r="D12" s="53" t="s">
        <v>118</v>
      </c>
      <c r="E12" s="54"/>
      <c r="F12" s="54"/>
      <c r="G12" s="54"/>
      <c r="H12" s="54"/>
      <c r="I12" s="55"/>
      <c r="J12" s="19">
        <v>76</v>
      </c>
      <c r="K12" s="19">
        <v>86.5</v>
      </c>
      <c r="L12" s="19"/>
      <c r="M12" s="19"/>
      <c r="N12" s="19"/>
      <c r="O12" s="19"/>
      <c r="P12" s="19"/>
      <c r="Q12" s="14">
        <f t="shared" si="0"/>
        <v>27.083333333333332</v>
      </c>
    </row>
    <row r="13" spans="2:18" x14ac:dyDescent="0.25">
      <c r="B13" s="18">
        <f t="shared" si="1"/>
        <v>5</v>
      </c>
      <c r="C13" s="3" t="s">
        <v>143</v>
      </c>
      <c r="D13" s="53" t="s">
        <v>119</v>
      </c>
      <c r="E13" s="54"/>
      <c r="F13" s="54"/>
      <c r="G13" s="54"/>
      <c r="H13" s="54"/>
      <c r="I13" s="55"/>
      <c r="J13" s="19">
        <v>72</v>
      </c>
      <c r="K13" s="19">
        <v>80</v>
      </c>
      <c r="L13" s="19"/>
      <c r="M13" s="19"/>
      <c r="N13" s="19"/>
      <c r="O13" s="19"/>
      <c r="P13" s="19"/>
      <c r="Q13" s="14">
        <f t="shared" si="0"/>
        <v>25.333333333333332</v>
      </c>
    </row>
    <row r="14" spans="2:18" x14ac:dyDescent="0.25">
      <c r="B14" s="18">
        <f t="shared" si="1"/>
        <v>6</v>
      </c>
      <c r="C14" s="3" t="s">
        <v>144</v>
      </c>
      <c r="D14" s="62" t="s">
        <v>120</v>
      </c>
      <c r="E14" s="63"/>
      <c r="F14" s="63"/>
      <c r="G14" s="63"/>
      <c r="H14" s="63"/>
      <c r="I14" s="64"/>
      <c r="J14" s="19">
        <v>93.5</v>
      </c>
      <c r="K14" s="19">
        <v>94</v>
      </c>
      <c r="L14" s="19"/>
      <c r="M14" s="19"/>
      <c r="N14" s="19"/>
      <c r="O14" s="19"/>
      <c r="P14" s="19"/>
      <c r="Q14" s="14">
        <f t="shared" si="0"/>
        <v>31.25</v>
      </c>
    </row>
    <row r="15" spans="2:18" x14ac:dyDescent="0.25">
      <c r="B15" s="18">
        <f t="shared" si="1"/>
        <v>7</v>
      </c>
      <c r="C15" s="3" t="s">
        <v>145</v>
      </c>
      <c r="D15" s="53" t="s">
        <v>121</v>
      </c>
      <c r="E15" s="54"/>
      <c r="F15" s="54"/>
      <c r="G15" s="54"/>
      <c r="H15" s="54"/>
      <c r="I15" s="55"/>
      <c r="J15" s="19">
        <v>70</v>
      </c>
      <c r="K15" s="19">
        <v>84</v>
      </c>
      <c r="L15" s="19"/>
      <c r="M15" s="19"/>
      <c r="N15" s="19"/>
      <c r="O15" s="19"/>
      <c r="P15" s="19"/>
      <c r="Q15" s="14">
        <f t="shared" si="0"/>
        <v>25.666666666666668</v>
      </c>
    </row>
    <row r="16" spans="2:18" x14ac:dyDescent="0.25">
      <c r="B16" s="18">
        <f t="shared" si="1"/>
        <v>8</v>
      </c>
      <c r="C16" s="3" t="s">
        <v>146</v>
      </c>
      <c r="D16" s="53" t="s">
        <v>122</v>
      </c>
      <c r="E16" s="54"/>
      <c r="F16" s="54"/>
      <c r="G16" s="54"/>
      <c r="H16" s="54"/>
      <c r="I16" s="55"/>
      <c r="J16" s="19">
        <v>78.5</v>
      </c>
      <c r="K16" s="19">
        <v>84</v>
      </c>
      <c r="L16" s="19"/>
      <c r="M16" s="19"/>
      <c r="N16" s="19"/>
      <c r="O16" s="19"/>
      <c r="P16" s="19"/>
      <c r="Q16" s="14">
        <f t="shared" si="0"/>
        <v>27.083333333333332</v>
      </c>
    </row>
    <row r="17" spans="2:17" x14ac:dyDescent="0.25">
      <c r="B17" s="18">
        <f t="shared" si="1"/>
        <v>9</v>
      </c>
      <c r="C17" s="3" t="s">
        <v>147</v>
      </c>
      <c r="D17" s="53" t="s">
        <v>123</v>
      </c>
      <c r="E17" s="54"/>
      <c r="F17" s="54"/>
      <c r="G17" s="54"/>
      <c r="H17" s="54"/>
      <c r="I17" s="55"/>
      <c r="J17" s="19">
        <v>70</v>
      </c>
      <c r="K17" s="19">
        <v>80</v>
      </c>
      <c r="L17" s="19"/>
      <c r="M17" s="19"/>
      <c r="N17" s="19"/>
      <c r="O17" s="19"/>
      <c r="P17" s="19"/>
      <c r="Q17" s="14">
        <f t="shared" si="0"/>
        <v>25</v>
      </c>
    </row>
    <row r="18" spans="2:17" x14ac:dyDescent="0.25">
      <c r="B18" s="18">
        <f t="shared" si="1"/>
        <v>10</v>
      </c>
      <c r="C18" s="3" t="s">
        <v>148</v>
      </c>
      <c r="D18" s="53" t="s">
        <v>124</v>
      </c>
      <c r="E18" s="54"/>
      <c r="F18" s="54"/>
      <c r="G18" s="54"/>
      <c r="H18" s="54"/>
      <c r="I18" s="55"/>
      <c r="J18" s="19">
        <v>93.5</v>
      </c>
      <c r="K18" s="19">
        <v>86.5</v>
      </c>
      <c r="L18" s="19"/>
      <c r="M18" s="19"/>
      <c r="N18" s="19"/>
      <c r="O18" s="19"/>
      <c r="P18" s="19"/>
      <c r="Q18" s="14">
        <f t="shared" si="0"/>
        <v>30</v>
      </c>
    </row>
    <row r="19" spans="2:17" x14ac:dyDescent="0.25">
      <c r="B19" s="18">
        <f t="shared" si="1"/>
        <v>11</v>
      </c>
      <c r="C19" s="3" t="s">
        <v>149</v>
      </c>
      <c r="D19" s="53" t="s">
        <v>125</v>
      </c>
      <c r="E19" s="54"/>
      <c r="F19" s="54"/>
      <c r="G19" s="54"/>
      <c r="H19" s="54"/>
      <c r="I19" s="55"/>
      <c r="J19" s="19">
        <v>83.5</v>
      </c>
      <c r="K19" s="19">
        <v>94</v>
      </c>
      <c r="L19" s="19"/>
      <c r="M19" s="19"/>
      <c r="N19" s="19"/>
      <c r="O19" s="19"/>
      <c r="P19" s="19"/>
      <c r="Q19" s="14">
        <f t="shared" si="0"/>
        <v>29.583333333333332</v>
      </c>
    </row>
    <row r="20" spans="2:17" x14ac:dyDescent="0.25">
      <c r="B20" s="18">
        <f t="shared" si="1"/>
        <v>12</v>
      </c>
      <c r="C20" s="3" t="s">
        <v>150</v>
      </c>
      <c r="D20" s="53" t="s">
        <v>126</v>
      </c>
      <c r="E20" s="54"/>
      <c r="F20" s="54"/>
      <c r="G20" s="54"/>
      <c r="H20" s="54"/>
      <c r="I20" s="55"/>
      <c r="J20" s="19">
        <v>70</v>
      </c>
      <c r="K20" s="19">
        <v>85</v>
      </c>
      <c r="L20" s="19"/>
      <c r="M20" s="19"/>
      <c r="N20" s="19"/>
      <c r="O20" s="19"/>
      <c r="P20" s="19"/>
      <c r="Q20" s="14">
        <f t="shared" si="0"/>
        <v>25.833333333333332</v>
      </c>
    </row>
    <row r="21" spans="2:17" x14ac:dyDescent="0.25">
      <c r="B21" s="18">
        <f t="shared" si="1"/>
        <v>13</v>
      </c>
      <c r="C21" s="3" t="s">
        <v>151</v>
      </c>
      <c r="D21" s="53" t="s">
        <v>127</v>
      </c>
      <c r="E21" s="54"/>
      <c r="F21" s="54"/>
      <c r="G21" s="54"/>
      <c r="H21" s="54"/>
      <c r="I21" s="55"/>
      <c r="J21" s="19">
        <v>71</v>
      </c>
      <c r="K21" s="19">
        <v>82.5</v>
      </c>
      <c r="L21" s="19"/>
      <c r="M21" s="19"/>
      <c r="N21" s="19"/>
      <c r="O21" s="19"/>
      <c r="P21" s="19"/>
      <c r="Q21" s="14">
        <f t="shared" si="0"/>
        <v>25.583333333333332</v>
      </c>
    </row>
    <row r="22" spans="2:17" x14ac:dyDescent="0.25">
      <c r="B22" s="18">
        <f t="shared" si="1"/>
        <v>14</v>
      </c>
      <c r="C22" s="3" t="s">
        <v>152</v>
      </c>
      <c r="D22" s="53" t="s">
        <v>128</v>
      </c>
      <c r="E22" s="54"/>
      <c r="F22" s="54"/>
      <c r="G22" s="54"/>
      <c r="H22" s="54"/>
      <c r="I22" s="55"/>
      <c r="J22" s="19">
        <v>93.5</v>
      </c>
      <c r="K22" s="19">
        <v>93.4</v>
      </c>
      <c r="L22" s="19"/>
      <c r="M22" s="19"/>
      <c r="N22" s="19"/>
      <c r="O22" s="19"/>
      <c r="P22" s="19"/>
      <c r="Q22" s="14">
        <f t="shared" si="0"/>
        <v>31.150000000000002</v>
      </c>
    </row>
    <row r="23" spans="2:17" x14ac:dyDescent="0.25">
      <c r="B23" s="18">
        <f t="shared" si="1"/>
        <v>15</v>
      </c>
      <c r="C23" s="3" t="s">
        <v>153</v>
      </c>
      <c r="D23" s="53" t="s">
        <v>129</v>
      </c>
      <c r="E23" s="54"/>
      <c r="F23" s="54"/>
      <c r="G23" s="54"/>
      <c r="H23" s="54"/>
      <c r="I23" s="55"/>
      <c r="J23" s="19">
        <v>82</v>
      </c>
      <c r="K23" s="19">
        <v>85</v>
      </c>
      <c r="L23" s="19"/>
      <c r="M23" s="19"/>
      <c r="N23" s="19"/>
      <c r="O23" s="19"/>
      <c r="P23" s="19"/>
      <c r="Q23" s="14">
        <f t="shared" si="0"/>
        <v>27.833333333333332</v>
      </c>
    </row>
    <row r="24" spans="2:17" x14ac:dyDescent="0.25">
      <c r="B24" s="18">
        <f t="shared" si="1"/>
        <v>16</v>
      </c>
      <c r="C24" s="3" t="s">
        <v>154</v>
      </c>
      <c r="D24" s="53" t="s">
        <v>130</v>
      </c>
      <c r="E24" s="54"/>
      <c r="F24" s="54"/>
      <c r="G24" s="54"/>
      <c r="H24" s="54"/>
      <c r="I24" s="55"/>
      <c r="J24" s="19">
        <v>92</v>
      </c>
      <c r="K24" s="19">
        <v>92.5</v>
      </c>
      <c r="L24" s="19"/>
      <c r="M24" s="19"/>
      <c r="N24" s="19"/>
      <c r="O24" s="19"/>
      <c r="P24" s="19"/>
      <c r="Q24" s="14">
        <f t="shared" si="0"/>
        <v>30.75</v>
      </c>
    </row>
    <row r="25" spans="2:17" x14ac:dyDescent="0.25">
      <c r="B25" s="18">
        <f t="shared" si="1"/>
        <v>17</v>
      </c>
      <c r="C25" s="3" t="s">
        <v>155</v>
      </c>
      <c r="D25" s="53" t="s">
        <v>131</v>
      </c>
      <c r="E25" s="54"/>
      <c r="F25" s="54"/>
      <c r="G25" s="54"/>
      <c r="H25" s="54"/>
      <c r="I25" s="55"/>
      <c r="J25" s="19">
        <v>93.5</v>
      </c>
      <c r="K25" s="19">
        <v>81.5</v>
      </c>
      <c r="L25" s="19"/>
      <c r="M25" s="19"/>
      <c r="N25" s="19"/>
      <c r="O25" s="19"/>
      <c r="P25" s="19"/>
      <c r="Q25" s="14">
        <f t="shared" si="0"/>
        <v>29.166666666666668</v>
      </c>
    </row>
    <row r="26" spans="2:17" x14ac:dyDescent="0.25">
      <c r="B26" s="18">
        <f t="shared" si="1"/>
        <v>18</v>
      </c>
      <c r="C26" s="3" t="s">
        <v>156</v>
      </c>
      <c r="D26" s="53" t="s">
        <v>132</v>
      </c>
      <c r="E26" s="54"/>
      <c r="F26" s="54"/>
      <c r="G26" s="54"/>
      <c r="H26" s="54"/>
      <c r="I26" s="55"/>
      <c r="J26" s="19">
        <v>70</v>
      </c>
      <c r="K26" s="19">
        <v>76.5</v>
      </c>
      <c r="L26" s="19"/>
      <c r="M26" s="19"/>
      <c r="N26" s="19"/>
      <c r="O26" s="19"/>
      <c r="P26" s="19"/>
      <c r="Q26" s="14">
        <f t="shared" si="0"/>
        <v>24.416666666666668</v>
      </c>
    </row>
    <row r="27" spans="2:17" x14ac:dyDescent="0.25">
      <c r="B27" s="18">
        <f t="shared" si="1"/>
        <v>19</v>
      </c>
      <c r="C27" s="3" t="s">
        <v>157</v>
      </c>
      <c r="D27" s="53" t="s">
        <v>133</v>
      </c>
      <c r="E27" s="54"/>
      <c r="F27" s="54"/>
      <c r="G27" s="54"/>
      <c r="H27" s="54"/>
      <c r="I27" s="55"/>
      <c r="J27" s="19">
        <v>78.5</v>
      </c>
      <c r="K27" s="19">
        <v>94</v>
      </c>
      <c r="L27" s="19"/>
      <c r="M27" s="19"/>
      <c r="N27" s="19"/>
      <c r="O27" s="19"/>
      <c r="P27" s="19"/>
      <c r="Q27" s="14">
        <f t="shared" si="0"/>
        <v>28.75</v>
      </c>
    </row>
    <row r="28" spans="2:17" x14ac:dyDescent="0.25">
      <c r="B28" s="18">
        <f t="shared" si="1"/>
        <v>20</v>
      </c>
      <c r="C28" s="3" t="s">
        <v>158</v>
      </c>
      <c r="D28" s="53" t="s">
        <v>134</v>
      </c>
      <c r="E28" s="54"/>
      <c r="F28" s="54"/>
      <c r="G28" s="54"/>
      <c r="H28" s="54"/>
      <c r="I28" s="55"/>
      <c r="J28" s="19">
        <v>70</v>
      </c>
      <c r="K28" s="19">
        <v>84</v>
      </c>
      <c r="L28" s="19"/>
      <c r="M28" s="19"/>
      <c r="N28" s="19"/>
      <c r="O28" s="19"/>
      <c r="P28" s="19"/>
      <c r="Q28" s="14">
        <f t="shared" si="0"/>
        <v>25.666666666666668</v>
      </c>
    </row>
    <row r="29" spans="2:17" x14ac:dyDescent="0.25">
      <c r="B29" s="18">
        <f t="shared" si="1"/>
        <v>21</v>
      </c>
      <c r="C29" s="3" t="s">
        <v>159</v>
      </c>
      <c r="D29" s="53" t="s">
        <v>135</v>
      </c>
      <c r="E29" s="54"/>
      <c r="F29" s="54"/>
      <c r="G29" s="54"/>
      <c r="H29" s="54"/>
      <c r="I29" s="55"/>
      <c r="J29" s="19">
        <v>70</v>
      </c>
      <c r="K29" s="19">
        <v>85</v>
      </c>
      <c r="L29" s="19"/>
      <c r="M29" s="19"/>
      <c r="N29" s="19"/>
      <c r="O29" s="19"/>
      <c r="P29" s="19"/>
      <c r="Q29" s="14">
        <f t="shared" si="0"/>
        <v>25.833333333333332</v>
      </c>
    </row>
    <row r="30" spans="2:17" x14ac:dyDescent="0.25">
      <c r="B30" s="18">
        <f t="shared" si="1"/>
        <v>22</v>
      </c>
      <c r="C30" s="3" t="s">
        <v>160</v>
      </c>
      <c r="D30" s="53" t="s">
        <v>136</v>
      </c>
      <c r="E30" s="54"/>
      <c r="F30" s="54"/>
      <c r="G30" s="54"/>
      <c r="H30" s="54"/>
      <c r="I30" s="55"/>
      <c r="J30" s="19">
        <v>70</v>
      </c>
      <c r="K30" s="19">
        <v>84</v>
      </c>
      <c r="L30" s="19"/>
      <c r="M30" s="19"/>
      <c r="N30" s="19"/>
      <c r="O30" s="19"/>
      <c r="P30" s="19"/>
      <c r="Q30" s="14">
        <f t="shared" si="0"/>
        <v>25.666666666666668</v>
      </c>
    </row>
    <row r="31" spans="2:17" x14ac:dyDescent="0.25">
      <c r="B31" s="18">
        <f t="shared" si="1"/>
        <v>23</v>
      </c>
      <c r="C31" s="29"/>
      <c r="D31" s="65"/>
      <c r="E31" s="66"/>
      <c r="F31" s="66"/>
      <c r="G31" s="66"/>
      <c r="H31" s="66"/>
      <c r="I31" s="67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68"/>
      <c r="E32" s="69"/>
      <c r="F32" s="69"/>
      <c r="G32" s="69"/>
      <c r="H32" s="69"/>
      <c r="I32" s="70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48"/>
      <c r="E33" s="48"/>
      <c r="F33" s="48"/>
      <c r="G33" s="48"/>
      <c r="H33" s="48"/>
      <c r="I33" s="48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48"/>
      <c r="E34" s="48"/>
      <c r="F34" s="48"/>
      <c r="G34" s="48"/>
      <c r="H34" s="48"/>
      <c r="I34" s="48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48"/>
      <c r="E35" s="48"/>
      <c r="F35" s="48"/>
      <c r="G35" s="48"/>
      <c r="H35" s="48"/>
      <c r="I35" s="48"/>
      <c r="J35" s="34"/>
      <c r="K35" s="34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48"/>
      <c r="E36" s="48"/>
      <c r="F36" s="48"/>
      <c r="G36" s="48"/>
      <c r="H36" s="48"/>
      <c r="I36" s="48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48"/>
      <c r="E37" s="48"/>
      <c r="F37" s="48"/>
      <c r="G37" s="48"/>
      <c r="H37" s="48"/>
      <c r="I37" s="48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48"/>
      <c r="E38" s="48"/>
      <c r="F38" s="48"/>
      <c r="G38" s="48"/>
      <c r="H38" s="48"/>
      <c r="I38" s="48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48"/>
      <c r="E39" s="48"/>
      <c r="F39" s="48"/>
      <c r="G39" s="48"/>
      <c r="H39" s="48"/>
      <c r="I39" s="48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48"/>
      <c r="E40" s="48"/>
      <c r="F40" s="48"/>
      <c r="G40" s="48"/>
      <c r="H40" s="48"/>
      <c r="I40" s="48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48"/>
      <c r="E41" s="48"/>
      <c r="F41" s="48"/>
      <c r="G41" s="48"/>
      <c r="H41" s="48"/>
      <c r="I41" s="48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48"/>
      <c r="E42" s="48"/>
      <c r="F42" s="48"/>
      <c r="G42" s="48"/>
      <c r="H42" s="48"/>
      <c r="I42" s="48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48"/>
      <c r="E43" s="48"/>
      <c r="F43" s="48"/>
      <c r="G43" s="48"/>
      <c r="H43" s="48"/>
      <c r="I43" s="48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48"/>
      <c r="E44" s="48"/>
      <c r="F44" s="48"/>
      <c r="G44" s="48"/>
      <c r="H44" s="48"/>
      <c r="I44" s="48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48"/>
      <c r="E45" s="48"/>
      <c r="F45" s="48"/>
      <c r="G45" s="48"/>
      <c r="H45" s="48"/>
      <c r="I45" s="48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48"/>
      <c r="E46" s="48"/>
      <c r="F46" s="48"/>
      <c r="G46" s="48"/>
      <c r="H46" s="48"/>
      <c r="I46" s="48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48"/>
      <c r="E47" s="48"/>
      <c r="F47" s="48"/>
      <c r="G47" s="48"/>
      <c r="H47" s="48"/>
      <c r="I47" s="48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48"/>
      <c r="E48" s="48"/>
      <c r="F48" s="48"/>
      <c r="G48" s="48"/>
      <c r="H48" s="48"/>
      <c r="I48" s="48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48"/>
      <c r="E49" s="48"/>
      <c r="F49" s="48"/>
      <c r="G49" s="48"/>
      <c r="H49" s="48"/>
      <c r="I49" s="48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48"/>
      <c r="E50" s="48"/>
      <c r="F50" s="48"/>
      <c r="G50" s="48"/>
      <c r="H50" s="48"/>
      <c r="I50" s="4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48"/>
      <c r="E51" s="48"/>
      <c r="F51" s="48"/>
      <c r="G51" s="48"/>
      <c r="H51" s="48"/>
      <c r="I51" s="4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48"/>
      <c r="E52" s="48"/>
      <c r="F52" s="48"/>
      <c r="G52" s="48"/>
      <c r="H52" s="48"/>
      <c r="I52" s="4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6"/>
      <c r="D54" s="36"/>
      <c r="E54" s="17"/>
      <c r="H54" s="40" t="s">
        <v>19</v>
      </c>
      <c r="I54" s="40"/>
      <c r="J54" s="23">
        <f>COUNTIF(J9:J53,"&gt;=70")</f>
        <v>22</v>
      </c>
      <c r="K54" s="23">
        <f t="shared" ref="K54:P54" si="2">COUNTIF(K9:K53,"&gt;=70")</f>
        <v>22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6"/>
      <c r="D55" s="36"/>
      <c r="E55" s="21"/>
      <c r="H55" s="41" t="s">
        <v>20</v>
      </c>
      <c r="I55" s="41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23</v>
      </c>
    </row>
    <row r="56" spans="2:17" x14ac:dyDescent="0.25">
      <c r="C56" s="36"/>
      <c r="D56" s="36"/>
      <c r="E56" s="36"/>
      <c r="H56" s="41" t="s">
        <v>21</v>
      </c>
      <c r="I56" s="41"/>
      <c r="J56" s="24">
        <f>COUNT(J9:J53)</f>
        <v>22</v>
      </c>
      <c r="K56" s="24">
        <f t="shared" ref="K56:Q56" si="5">COUNT(K9:K53)</f>
        <v>22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23</v>
      </c>
    </row>
    <row r="57" spans="2:17" x14ac:dyDescent="0.25">
      <c r="C57" s="36"/>
      <c r="D57" s="36"/>
      <c r="E57" s="17"/>
      <c r="F57" s="12"/>
      <c r="H57" s="42" t="s">
        <v>16</v>
      </c>
      <c r="I57" s="42"/>
      <c r="J57" s="25">
        <f>J54/J56</f>
        <v>1</v>
      </c>
      <c r="K57" s="26">
        <f t="shared" ref="K57:Q57" si="6">K54/K56</f>
        <v>1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36"/>
      <c r="D58" s="36"/>
      <c r="E58" s="17"/>
      <c r="F58" s="12"/>
      <c r="H58" s="42" t="s">
        <v>17</v>
      </c>
      <c r="I58" s="42"/>
      <c r="J58" s="25">
        <f>J55/J56</f>
        <v>0</v>
      </c>
      <c r="K58" s="25">
        <f t="shared" ref="K58:Q58" si="7">K55/K56</f>
        <v>0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36"/>
      <c r="D59" s="3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3" t="s">
        <v>77</v>
      </c>
      <c r="K61" s="43"/>
      <c r="L61" s="43"/>
      <c r="M61" s="43"/>
      <c r="N61" s="43"/>
      <c r="O61" s="43"/>
      <c r="P61" s="43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K15" sqref="K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42578125" bestFit="1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3" max="23" width="41.14062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0"/>
      <c r="R3" s="20"/>
    </row>
    <row r="4" spans="2:18" x14ac:dyDescent="0.25">
      <c r="C4" t="s">
        <v>0</v>
      </c>
      <c r="D4" s="44" t="s">
        <v>74</v>
      </c>
      <c r="E4" s="44"/>
      <c r="F4" s="44"/>
      <c r="G4" s="44"/>
      <c r="I4" t="s">
        <v>1</v>
      </c>
      <c r="J4" s="45" t="s">
        <v>75</v>
      </c>
      <c r="K4" s="45"/>
      <c r="M4" t="s">
        <v>2</v>
      </c>
      <c r="N4" s="46">
        <v>45009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76</v>
      </c>
      <c r="E6" s="45"/>
      <c r="F6" s="45"/>
      <c r="G6" s="45"/>
      <c r="I6" s="37" t="s">
        <v>22</v>
      </c>
      <c r="J6" s="37"/>
      <c r="K6" s="38" t="s">
        <v>77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" t="s">
        <v>49</v>
      </c>
      <c r="D9" s="71" t="s">
        <v>24</v>
      </c>
      <c r="E9" s="72"/>
      <c r="F9" s="72"/>
      <c r="G9" s="72"/>
      <c r="H9" s="72"/>
      <c r="I9" s="73"/>
      <c r="J9" s="28">
        <v>90</v>
      </c>
      <c r="K9" s="28">
        <v>95</v>
      </c>
      <c r="L9" s="28"/>
      <c r="M9" s="28"/>
      <c r="N9" s="28"/>
      <c r="O9" s="28"/>
      <c r="P9" s="28"/>
      <c r="Q9" s="14">
        <f>SUM(J9:P9)/6</f>
        <v>30.833333333333332</v>
      </c>
    </row>
    <row r="10" spans="2:18" x14ac:dyDescent="0.25">
      <c r="B10" s="18">
        <f>B9+1</f>
        <v>2</v>
      </c>
      <c r="C10" s="3" t="s">
        <v>50</v>
      </c>
      <c r="D10" s="71" t="s">
        <v>25</v>
      </c>
      <c r="E10" s="72"/>
      <c r="F10" s="72"/>
      <c r="G10" s="72"/>
      <c r="H10" s="72"/>
      <c r="I10" s="73"/>
      <c r="J10" s="19">
        <v>87.5</v>
      </c>
      <c r="K10" s="19">
        <v>95</v>
      </c>
      <c r="L10" s="19"/>
      <c r="M10" s="19"/>
      <c r="N10" s="19"/>
      <c r="O10" s="19"/>
      <c r="P10" s="19"/>
      <c r="Q10" s="14">
        <f t="shared" ref="Q10:Q35" si="0">SUM(J10:P10)/6</f>
        <v>30.416666666666668</v>
      </c>
    </row>
    <row r="11" spans="2:18" x14ac:dyDescent="0.25">
      <c r="B11" s="18">
        <f t="shared" ref="B11:B53" si="1">B10+1</f>
        <v>3</v>
      </c>
      <c r="C11" s="3" t="s">
        <v>51</v>
      </c>
      <c r="D11" s="71" t="s">
        <v>26</v>
      </c>
      <c r="E11" s="72"/>
      <c r="F11" s="72"/>
      <c r="G11" s="72"/>
      <c r="H11" s="72"/>
      <c r="I11" s="73"/>
      <c r="J11" s="19">
        <v>85</v>
      </c>
      <c r="K11" s="19">
        <v>95</v>
      </c>
      <c r="L11" s="19"/>
      <c r="M11" s="19"/>
      <c r="N11" s="19"/>
      <c r="O11" s="19"/>
      <c r="P11" s="19"/>
      <c r="Q11" s="14">
        <f t="shared" si="0"/>
        <v>30</v>
      </c>
    </row>
    <row r="12" spans="2:18" x14ac:dyDescent="0.25">
      <c r="B12" s="18">
        <f t="shared" si="1"/>
        <v>4</v>
      </c>
      <c r="C12" s="3" t="s">
        <v>52</v>
      </c>
      <c r="D12" s="71" t="s">
        <v>27</v>
      </c>
      <c r="E12" s="72"/>
      <c r="F12" s="72"/>
      <c r="G12" s="72"/>
      <c r="H12" s="72"/>
      <c r="I12" s="73"/>
      <c r="J12" s="19">
        <v>95</v>
      </c>
      <c r="K12" s="19">
        <v>95</v>
      </c>
      <c r="L12" s="19"/>
      <c r="M12" s="19"/>
      <c r="N12" s="19"/>
      <c r="O12" s="19"/>
      <c r="P12" s="19"/>
      <c r="Q12" s="14">
        <f t="shared" si="0"/>
        <v>31.666666666666668</v>
      </c>
    </row>
    <row r="13" spans="2:18" x14ac:dyDescent="0.25">
      <c r="B13" s="18">
        <f t="shared" si="1"/>
        <v>5</v>
      </c>
      <c r="C13" s="3" t="s">
        <v>53</v>
      </c>
      <c r="D13" s="71" t="s">
        <v>28</v>
      </c>
      <c r="E13" s="72"/>
      <c r="F13" s="72"/>
      <c r="G13" s="72"/>
      <c r="H13" s="72"/>
      <c r="I13" s="73"/>
      <c r="J13" s="19">
        <v>89.5</v>
      </c>
      <c r="K13" s="19">
        <v>92</v>
      </c>
      <c r="L13" s="19"/>
      <c r="M13" s="19"/>
      <c r="N13" s="19"/>
      <c r="O13" s="19"/>
      <c r="P13" s="19"/>
      <c r="Q13" s="14">
        <f t="shared" si="0"/>
        <v>30.25</v>
      </c>
    </row>
    <row r="14" spans="2:18" x14ac:dyDescent="0.25">
      <c r="B14" s="18">
        <f t="shared" si="1"/>
        <v>6</v>
      </c>
      <c r="C14" s="3" t="s">
        <v>54</v>
      </c>
      <c r="D14" s="71" t="s">
        <v>29</v>
      </c>
      <c r="E14" s="72"/>
      <c r="F14" s="72"/>
      <c r="G14" s="72"/>
      <c r="H14" s="72"/>
      <c r="I14" s="73"/>
      <c r="J14" s="19">
        <v>80</v>
      </c>
      <c r="K14" s="19">
        <v>95</v>
      </c>
      <c r="L14" s="19"/>
      <c r="M14" s="19"/>
      <c r="N14" s="19"/>
      <c r="O14" s="19"/>
      <c r="P14" s="19"/>
      <c r="Q14" s="14">
        <f t="shared" si="0"/>
        <v>29.166666666666668</v>
      </c>
    </row>
    <row r="15" spans="2:18" x14ac:dyDescent="0.25">
      <c r="B15" s="18">
        <f t="shared" si="1"/>
        <v>7</v>
      </c>
      <c r="C15" s="3" t="s">
        <v>176</v>
      </c>
      <c r="D15" s="71" t="s">
        <v>175</v>
      </c>
      <c r="E15" s="72"/>
      <c r="F15" s="72"/>
      <c r="G15" s="72"/>
      <c r="H15" s="72"/>
      <c r="I15" s="73"/>
      <c r="J15" s="19">
        <v>80</v>
      </c>
      <c r="K15" s="19">
        <v>80</v>
      </c>
      <c r="L15" s="19"/>
      <c r="M15" s="19"/>
      <c r="N15" s="19"/>
      <c r="O15" s="19"/>
      <c r="P15" s="19"/>
      <c r="Q15" s="14">
        <f t="shared" si="0"/>
        <v>26.666666666666668</v>
      </c>
    </row>
    <row r="16" spans="2:18" x14ac:dyDescent="0.25">
      <c r="B16" s="18">
        <f t="shared" si="1"/>
        <v>8</v>
      </c>
      <c r="C16" s="3" t="s">
        <v>55</v>
      </c>
      <c r="D16" s="71" t="s">
        <v>30</v>
      </c>
      <c r="E16" s="72"/>
      <c r="F16" s="72"/>
      <c r="G16" s="72"/>
      <c r="H16" s="72"/>
      <c r="I16" s="73"/>
      <c r="J16" s="19">
        <v>98</v>
      </c>
      <c r="K16" s="19">
        <v>98</v>
      </c>
      <c r="L16" s="19"/>
      <c r="M16" s="19"/>
      <c r="N16" s="19"/>
      <c r="O16" s="19"/>
      <c r="P16" s="19"/>
      <c r="Q16" s="14">
        <f t="shared" si="0"/>
        <v>32.666666666666664</v>
      </c>
    </row>
    <row r="17" spans="2:17" x14ac:dyDescent="0.25">
      <c r="B17" s="18">
        <f t="shared" si="1"/>
        <v>9</v>
      </c>
      <c r="C17" s="3" t="s">
        <v>56</v>
      </c>
      <c r="D17" s="71" t="s">
        <v>31</v>
      </c>
      <c r="E17" s="72"/>
      <c r="F17" s="72"/>
      <c r="G17" s="72"/>
      <c r="H17" s="72"/>
      <c r="I17" s="73"/>
      <c r="J17" s="19">
        <v>79.5</v>
      </c>
      <c r="K17" s="19">
        <v>92</v>
      </c>
      <c r="L17" s="19"/>
      <c r="M17" s="19"/>
      <c r="N17" s="19"/>
      <c r="O17" s="19"/>
      <c r="P17" s="19"/>
      <c r="Q17" s="14">
        <f t="shared" si="0"/>
        <v>28.583333333333332</v>
      </c>
    </row>
    <row r="18" spans="2:17" x14ac:dyDescent="0.25">
      <c r="B18" s="18">
        <f t="shared" si="1"/>
        <v>10</v>
      </c>
      <c r="C18" s="3" t="s">
        <v>57</v>
      </c>
      <c r="D18" s="71" t="s">
        <v>32</v>
      </c>
      <c r="E18" s="72"/>
      <c r="F18" s="72"/>
      <c r="G18" s="72"/>
      <c r="H18" s="72"/>
      <c r="I18" s="73"/>
      <c r="J18" s="19">
        <v>79.5</v>
      </c>
      <c r="K18" s="19">
        <v>92</v>
      </c>
      <c r="L18" s="19"/>
      <c r="M18" s="19"/>
      <c r="N18" s="19"/>
      <c r="O18" s="19"/>
      <c r="P18" s="19"/>
      <c r="Q18" s="14">
        <f t="shared" si="0"/>
        <v>28.583333333333332</v>
      </c>
    </row>
    <row r="19" spans="2:17" x14ac:dyDescent="0.25">
      <c r="B19" s="18">
        <f t="shared" si="1"/>
        <v>11</v>
      </c>
      <c r="C19" s="3" t="s">
        <v>58</v>
      </c>
      <c r="D19" s="71" t="s">
        <v>33</v>
      </c>
      <c r="E19" s="72"/>
      <c r="F19" s="72"/>
      <c r="G19" s="72"/>
      <c r="H19" s="72"/>
      <c r="I19" s="73"/>
      <c r="J19" s="19">
        <v>98</v>
      </c>
      <c r="K19" s="19">
        <v>98</v>
      </c>
      <c r="L19" s="19"/>
      <c r="M19" s="19"/>
      <c r="N19" s="19"/>
      <c r="O19" s="19"/>
      <c r="P19" s="19"/>
      <c r="Q19" s="14">
        <f t="shared" si="0"/>
        <v>32.666666666666664</v>
      </c>
    </row>
    <row r="20" spans="2:17" x14ac:dyDescent="0.25">
      <c r="B20" s="18">
        <f t="shared" si="1"/>
        <v>12</v>
      </c>
      <c r="C20" s="3" t="s">
        <v>59</v>
      </c>
      <c r="D20" s="71" t="s">
        <v>34</v>
      </c>
      <c r="E20" s="72"/>
      <c r="F20" s="72"/>
      <c r="G20" s="72"/>
      <c r="H20" s="72"/>
      <c r="I20" s="73"/>
      <c r="J20" s="19">
        <v>80</v>
      </c>
      <c r="K20" s="19">
        <v>95</v>
      </c>
      <c r="L20" s="19"/>
      <c r="M20" s="19"/>
      <c r="N20" s="19"/>
      <c r="O20" s="19"/>
      <c r="P20" s="19"/>
      <c r="Q20" s="14">
        <f t="shared" si="0"/>
        <v>29.166666666666668</v>
      </c>
    </row>
    <row r="21" spans="2:17" x14ac:dyDescent="0.25">
      <c r="B21" s="18">
        <f t="shared" si="1"/>
        <v>13</v>
      </c>
      <c r="C21" s="3" t="s">
        <v>62</v>
      </c>
      <c r="D21" s="74" t="s">
        <v>177</v>
      </c>
      <c r="E21" s="75"/>
      <c r="F21" s="75"/>
      <c r="G21" s="75"/>
      <c r="H21" s="75"/>
      <c r="I21" s="76"/>
      <c r="J21" s="19">
        <v>77.5</v>
      </c>
      <c r="K21" s="19">
        <v>95</v>
      </c>
      <c r="L21" s="19"/>
      <c r="M21" s="19"/>
      <c r="N21" s="19"/>
      <c r="O21" s="19"/>
      <c r="P21" s="19"/>
      <c r="Q21" s="14">
        <f t="shared" si="0"/>
        <v>28.75</v>
      </c>
    </row>
    <row r="22" spans="2:17" x14ac:dyDescent="0.25">
      <c r="B22" s="18">
        <f t="shared" si="1"/>
        <v>14</v>
      </c>
      <c r="C22" s="3" t="s">
        <v>60</v>
      </c>
      <c r="D22" s="71" t="s">
        <v>35</v>
      </c>
      <c r="E22" s="72"/>
      <c r="F22" s="72"/>
      <c r="G22" s="72"/>
      <c r="H22" s="72"/>
      <c r="I22" s="73"/>
      <c r="J22" s="19">
        <v>80</v>
      </c>
      <c r="K22" s="19">
        <v>95</v>
      </c>
      <c r="L22" s="19"/>
      <c r="M22" s="19"/>
      <c r="N22" s="19"/>
      <c r="O22" s="19"/>
      <c r="P22" s="19"/>
      <c r="Q22" s="14">
        <f t="shared" si="0"/>
        <v>29.166666666666668</v>
      </c>
    </row>
    <row r="23" spans="2:17" x14ac:dyDescent="0.25">
      <c r="B23" s="18">
        <f t="shared" si="1"/>
        <v>15</v>
      </c>
      <c r="C23" s="3" t="s">
        <v>61</v>
      </c>
      <c r="D23" s="71" t="s">
        <v>36</v>
      </c>
      <c r="E23" s="72"/>
      <c r="F23" s="72"/>
      <c r="G23" s="72"/>
      <c r="H23" s="72"/>
      <c r="I23" s="73"/>
      <c r="J23" s="19">
        <v>78</v>
      </c>
      <c r="K23" s="19">
        <v>98</v>
      </c>
      <c r="L23" s="19"/>
      <c r="M23" s="19"/>
      <c r="N23" s="19"/>
      <c r="O23" s="19"/>
      <c r="P23" s="19"/>
      <c r="Q23" s="14">
        <f t="shared" si="0"/>
        <v>29.333333333333332</v>
      </c>
    </row>
    <row r="24" spans="2:17" x14ac:dyDescent="0.25">
      <c r="B24" s="18">
        <f t="shared" si="1"/>
        <v>16</v>
      </c>
      <c r="C24" s="3" t="s">
        <v>63</v>
      </c>
      <c r="D24" s="71" t="s">
        <v>37</v>
      </c>
      <c r="E24" s="72"/>
      <c r="F24" s="72"/>
      <c r="G24" s="72"/>
      <c r="H24" s="72"/>
      <c r="I24" s="73"/>
      <c r="J24" s="19">
        <v>75</v>
      </c>
      <c r="K24" s="19">
        <v>95</v>
      </c>
      <c r="L24" s="19"/>
      <c r="M24" s="19"/>
      <c r="N24" s="19"/>
      <c r="O24" s="19"/>
      <c r="P24" s="19"/>
      <c r="Q24" s="14">
        <f t="shared" si="0"/>
        <v>28.333333333333332</v>
      </c>
    </row>
    <row r="25" spans="2:17" x14ac:dyDescent="0.25">
      <c r="B25" s="18">
        <f t="shared" si="1"/>
        <v>17</v>
      </c>
      <c r="C25" s="3" t="s">
        <v>64</v>
      </c>
      <c r="D25" s="71" t="s">
        <v>38</v>
      </c>
      <c r="E25" s="72"/>
      <c r="F25" s="72"/>
      <c r="G25" s="72"/>
      <c r="H25" s="72"/>
      <c r="I25" s="73"/>
      <c r="J25" s="19">
        <v>95</v>
      </c>
      <c r="K25" s="19">
        <v>95</v>
      </c>
      <c r="L25" s="19"/>
      <c r="M25" s="19"/>
      <c r="N25" s="19"/>
      <c r="O25" s="19"/>
      <c r="P25" s="19"/>
      <c r="Q25" s="14">
        <f t="shared" si="0"/>
        <v>31.666666666666668</v>
      </c>
    </row>
    <row r="26" spans="2:17" x14ac:dyDescent="0.25">
      <c r="B26" s="18">
        <f t="shared" si="1"/>
        <v>18</v>
      </c>
      <c r="C26" s="3" t="s">
        <v>65</v>
      </c>
      <c r="D26" s="71" t="s">
        <v>39</v>
      </c>
      <c r="E26" s="72"/>
      <c r="F26" s="72"/>
      <c r="G26" s="72"/>
      <c r="H26" s="72"/>
      <c r="I26" s="73"/>
      <c r="J26" s="19">
        <v>85</v>
      </c>
      <c r="K26" s="19">
        <v>95</v>
      </c>
      <c r="L26" s="19"/>
      <c r="M26" s="19"/>
      <c r="N26" s="19"/>
      <c r="O26" s="19"/>
      <c r="P26" s="19"/>
      <c r="Q26" s="14">
        <f t="shared" si="0"/>
        <v>30</v>
      </c>
    </row>
    <row r="27" spans="2:17" x14ac:dyDescent="0.25">
      <c r="B27" s="18">
        <f t="shared" si="1"/>
        <v>19</v>
      </c>
      <c r="C27" s="3" t="s">
        <v>66</v>
      </c>
      <c r="D27" s="71" t="s">
        <v>40</v>
      </c>
      <c r="E27" s="72"/>
      <c r="F27" s="72"/>
      <c r="G27" s="72"/>
      <c r="H27" s="72"/>
      <c r="I27" s="73"/>
      <c r="J27" s="19">
        <v>82.5</v>
      </c>
      <c r="K27" s="19">
        <v>95</v>
      </c>
      <c r="L27" s="19"/>
      <c r="M27" s="19"/>
      <c r="N27" s="19"/>
      <c r="O27" s="19"/>
      <c r="P27" s="19"/>
      <c r="Q27" s="14">
        <f t="shared" si="0"/>
        <v>29.583333333333332</v>
      </c>
    </row>
    <row r="28" spans="2:17" x14ac:dyDescent="0.25">
      <c r="B28" s="18">
        <f t="shared" si="1"/>
        <v>20</v>
      </c>
      <c r="C28" s="3" t="s">
        <v>67</v>
      </c>
      <c r="D28" s="71" t="s">
        <v>41</v>
      </c>
      <c r="E28" s="72"/>
      <c r="F28" s="72"/>
      <c r="G28" s="72"/>
      <c r="H28" s="72"/>
      <c r="I28" s="73"/>
      <c r="J28" s="19">
        <v>87</v>
      </c>
      <c r="K28" s="19">
        <v>92</v>
      </c>
      <c r="L28" s="19"/>
      <c r="M28" s="19"/>
      <c r="N28" s="19"/>
      <c r="O28" s="19"/>
      <c r="P28" s="19"/>
      <c r="Q28" s="14">
        <f t="shared" si="0"/>
        <v>29.833333333333332</v>
      </c>
    </row>
    <row r="29" spans="2:17" x14ac:dyDescent="0.25">
      <c r="B29" s="18">
        <f t="shared" si="1"/>
        <v>21</v>
      </c>
      <c r="C29" s="3" t="s">
        <v>182</v>
      </c>
      <c r="D29" s="71" t="s">
        <v>42</v>
      </c>
      <c r="E29" s="72"/>
      <c r="F29" s="72"/>
      <c r="G29" s="72"/>
      <c r="H29" s="72"/>
      <c r="I29" s="73"/>
      <c r="J29" s="19">
        <v>72</v>
      </c>
      <c r="K29" s="19">
        <v>92</v>
      </c>
      <c r="L29" s="19"/>
      <c r="M29" s="19"/>
      <c r="N29" s="19"/>
      <c r="O29" s="19"/>
      <c r="P29" s="19"/>
      <c r="Q29" s="14">
        <f t="shared" si="0"/>
        <v>27.333333333333332</v>
      </c>
    </row>
    <row r="30" spans="2:17" x14ac:dyDescent="0.25">
      <c r="B30" s="18">
        <f t="shared" si="1"/>
        <v>22</v>
      </c>
      <c r="C30" s="3" t="s">
        <v>68</v>
      </c>
      <c r="D30" s="71" t="s">
        <v>43</v>
      </c>
      <c r="E30" s="72"/>
      <c r="F30" s="72"/>
      <c r="G30" s="72"/>
      <c r="H30" s="72"/>
      <c r="I30" s="73"/>
      <c r="J30" s="19">
        <v>88</v>
      </c>
      <c r="K30" s="19">
        <v>98</v>
      </c>
      <c r="L30" s="19"/>
      <c r="M30" s="19"/>
      <c r="N30" s="19"/>
      <c r="O30" s="19"/>
      <c r="P30" s="19"/>
      <c r="Q30" s="14">
        <f t="shared" si="0"/>
        <v>31</v>
      </c>
    </row>
    <row r="31" spans="2:17" x14ac:dyDescent="0.25">
      <c r="B31" s="18">
        <f t="shared" si="1"/>
        <v>23</v>
      </c>
      <c r="C31" s="3" t="s">
        <v>69</v>
      </c>
      <c r="D31" s="71" t="s">
        <v>44</v>
      </c>
      <c r="E31" s="72"/>
      <c r="F31" s="72"/>
      <c r="G31" s="72"/>
      <c r="H31" s="72"/>
      <c r="I31" s="73"/>
      <c r="J31" s="19">
        <v>95</v>
      </c>
      <c r="K31" s="19">
        <v>95</v>
      </c>
      <c r="L31" s="19"/>
      <c r="M31" s="19"/>
      <c r="N31" s="19"/>
      <c r="O31" s="19"/>
      <c r="P31" s="19"/>
      <c r="Q31" s="14">
        <f t="shared" si="0"/>
        <v>31.666666666666668</v>
      </c>
    </row>
    <row r="32" spans="2:17" x14ac:dyDescent="0.25">
      <c r="B32" s="18">
        <f t="shared" si="1"/>
        <v>24</v>
      </c>
      <c r="C32" s="3" t="s">
        <v>70</v>
      </c>
      <c r="D32" s="71" t="s">
        <v>45</v>
      </c>
      <c r="E32" s="72"/>
      <c r="F32" s="72"/>
      <c r="G32" s="72"/>
      <c r="H32" s="72"/>
      <c r="I32" s="73"/>
      <c r="J32" s="19">
        <v>98</v>
      </c>
      <c r="K32" s="19">
        <v>98</v>
      </c>
      <c r="L32" s="19"/>
      <c r="M32" s="19"/>
      <c r="N32" s="19"/>
      <c r="O32" s="19"/>
      <c r="P32" s="19"/>
      <c r="Q32" s="14">
        <f t="shared" si="0"/>
        <v>32.666666666666664</v>
      </c>
    </row>
    <row r="33" spans="2:17" x14ac:dyDescent="0.25">
      <c r="B33" s="18">
        <f t="shared" si="1"/>
        <v>25</v>
      </c>
      <c r="C33" s="3" t="s">
        <v>71</v>
      </c>
      <c r="D33" s="71" t="s">
        <v>46</v>
      </c>
      <c r="E33" s="72"/>
      <c r="F33" s="72"/>
      <c r="G33" s="72"/>
      <c r="H33" s="72"/>
      <c r="I33" s="73"/>
      <c r="J33" s="19">
        <v>85</v>
      </c>
      <c r="K33" s="19">
        <v>95</v>
      </c>
      <c r="L33" s="19"/>
      <c r="M33" s="19"/>
      <c r="N33" s="19"/>
      <c r="O33" s="19"/>
      <c r="P33" s="19"/>
      <c r="Q33" s="14">
        <f t="shared" si="0"/>
        <v>30</v>
      </c>
    </row>
    <row r="34" spans="2:17" x14ac:dyDescent="0.25">
      <c r="B34" s="18">
        <f t="shared" si="1"/>
        <v>26</v>
      </c>
      <c r="C34" s="3" t="s">
        <v>72</v>
      </c>
      <c r="D34" s="71" t="s">
        <v>47</v>
      </c>
      <c r="E34" s="72"/>
      <c r="F34" s="72"/>
      <c r="G34" s="72"/>
      <c r="H34" s="72"/>
      <c r="I34" s="73"/>
      <c r="J34" s="19">
        <v>98</v>
      </c>
      <c r="K34" s="19">
        <v>98</v>
      </c>
      <c r="L34" s="19"/>
      <c r="M34" s="19"/>
      <c r="N34" s="19"/>
      <c r="O34" s="19"/>
      <c r="P34" s="19"/>
      <c r="Q34" s="14">
        <f t="shared" si="0"/>
        <v>32.666666666666664</v>
      </c>
    </row>
    <row r="35" spans="2:17" x14ac:dyDescent="0.25">
      <c r="B35" s="18">
        <f t="shared" si="1"/>
        <v>27</v>
      </c>
      <c r="C35" s="3" t="s">
        <v>73</v>
      </c>
      <c r="D35" s="71" t="s">
        <v>48</v>
      </c>
      <c r="E35" s="72"/>
      <c r="F35" s="72"/>
      <c r="G35" s="72"/>
      <c r="H35" s="72"/>
      <c r="I35" s="73"/>
      <c r="J35" s="19">
        <v>89.5</v>
      </c>
      <c r="K35" s="19">
        <v>92</v>
      </c>
      <c r="L35" s="19"/>
      <c r="M35" s="19"/>
      <c r="N35" s="19"/>
      <c r="O35" s="19"/>
      <c r="P35" s="19"/>
      <c r="Q35" s="14">
        <f t="shared" si="0"/>
        <v>30.25</v>
      </c>
    </row>
    <row r="36" spans="2:17" x14ac:dyDescent="0.25">
      <c r="B36" s="18">
        <f t="shared" si="1"/>
        <v>28</v>
      </c>
      <c r="C36" s="18"/>
      <c r="D36" s="48"/>
      <c r="E36" s="48"/>
      <c r="F36" s="48"/>
      <c r="G36" s="48"/>
      <c r="H36" s="48"/>
      <c r="I36" s="48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48"/>
      <c r="E37" s="48"/>
      <c r="F37" s="48"/>
      <c r="G37" s="48"/>
      <c r="H37" s="48"/>
      <c r="I37" s="48"/>
      <c r="J37" s="34"/>
      <c r="K37" s="34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48"/>
      <c r="E38" s="48"/>
      <c r="F38" s="48"/>
      <c r="G38" s="48"/>
      <c r="H38" s="48"/>
      <c r="I38" s="48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48"/>
      <c r="E39" s="48"/>
      <c r="F39" s="48"/>
      <c r="G39" s="48"/>
      <c r="H39" s="48"/>
      <c r="I39" s="48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48"/>
      <c r="E40" s="48"/>
      <c r="F40" s="48"/>
      <c r="G40" s="48"/>
      <c r="H40" s="48"/>
      <c r="I40" s="48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48"/>
      <c r="E41" s="48"/>
      <c r="F41" s="48"/>
      <c r="G41" s="48"/>
      <c r="H41" s="48"/>
      <c r="I41" s="48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48"/>
      <c r="E42" s="48"/>
      <c r="F42" s="48"/>
      <c r="G42" s="48"/>
      <c r="H42" s="48"/>
      <c r="I42" s="48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48"/>
      <c r="E43" s="48"/>
      <c r="F43" s="48"/>
      <c r="G43" s="48"/>
      <c r="H43" s="48"/>
      <c r="I43" s="48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48"/>
      <c r="E44" s="48"/>
      <c r="F44" s="48"/>
      <c r="G44" s="48"/>
      <c r="H44" s="48"/>
      <c r="I44" s="48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48"/>
      <c r="E45" s="48"/>
      <c r="F45" s="48"/>
      <c r="G45" s="48"/>
      <c r="H45" s="48"/>
      <c r="I45" s="48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48"/>
      <c r="E46" s="48"/>
      <c r="F46" s="48"/>
      <c r="G46" s="48"/>
      <c r="H46" s="48"/>
      <c r="I46" s="48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48"/>
      <c r="E47" s="48"/>
      <c r="F47" s="48"/>
      <c r="G47" s="48"/>
      <c r="H47" s="48"/>
      <c r="I47" s="48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48"/>
      <c r="E48" s="48"/>
      <c r="F48" s="48"/>
      <c r="G48" s="48"/>
      <c r="H48" s="48"/>
      <c r="I48" s="48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48"/>
      <c r="E49" s="48"/>
      <c r="F49" s="48"/>
      <c r="G49" s="48"/>
      <c r="H49" s="48"/>
      <c r="I49" s="48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48"/>
      <c r="E50" s="48"/>
      <c r="F50" s="48"/>
      <c r="G50" s="48"/>
      <c r="H50" s="48"/>
      <c r="I50" s="4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48"/>
      <c r="E51" s="48"/>
      <c r="F51" s="48"/>
      <c r="G51" s="48"/>
      <c r="H51" s="48"/>
      <c r="I51" s="4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48"/>
      <c r="E52" s="48"/>
      <c r="F52" s="48"/>
      <c r="G52" s="48"/>
      <c r="H52" s="48"/>
      <c r="I52" s="4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6"/>
      <c r="D54" s="36"/>
      <c r="E54" s="17"/>
      <c r="H54" s="40" t="s">
        <v>19</v>
      </c>
      <c r="I54" s="40"/>
      <c r="J54" s="23">
        <f>COUNTIF(J9:J53,"&gt;=70")</f>
        <v>27</v>
      </c>
      <c r="K54" s="23">
        <f t="shared" ref="K54:P54" si="2">COUNTIF(K9:K53,"&gt;=70")</f>
        <v>27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6"/>
      <c r="D55" s="36"/>
      <c r="E55" s="21"/>
      <c r="H55" s="41" t="s">
        <v>20</v>
      </c>
      <c r="I55" s="41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27</v>
      </c>
    </row>
    <row r="56" spans="2:17" x14ac:dyDescent="0.25">
      <c r="C56" s="36"/>
      <c r="D56" s="36"/>
      <c r="E56" s="36"/>
      <c r="H56" s="41" t="s">
        <v>21</v>
      </c>
      <c r="I56" s="41"/>
      <c r="J56" s="24">
        <f>COUNT(J9:J53)</f>
        <v>27</v>
      </c>
      <c r="K56" s="24">
        <f t="shared" ref="K56:Q56" si="5">COUNT(K9:K53)</f>
        <v>27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27</v>
      </c>
    </row>
    <row r="57" spans="2:17" x14ac:dyDescent="0.25">
      <c r="C57" s="36"/>
      <c r="D57" s="36"/>
      <c r="E57" s="17"/>
      <c r="F57" s="12"/>
      <c r="H57" s="42" t="s">
        <v>16</v>
      </c>
      <c r="I57" s="42"/>
      <c r="J57" s="25">
        <f>J54/J56</f>
        <v>1</v>
      </c>
      <c r="K57" s="26">
        <f t="shared" ref="K57:Q57" si="6">K54/K56</f>
        <v>1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36"/>
      <c r="D58" s="36"/>
      <c r="E58" s="17"/>
      <c r="F58" s="12"/>
      <c r="H58" s="42" t="s">
        <v>17</v>
      </c>
      <c r="I58" s="42"/>
      <c r="J58" s="25">
        <f>J55/J56</f>
        <v>0</v>
      </c>
      <c r="K58" s="25">
        <f t="shared" ref="K58:Q58" si="7">K55/K56</f>
        <v>0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36"/>
      <c r="D59" s="3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3" t="s">
        <v>77</v>
      </c>
      <c r="K61" s="43"/>
      <c r="L61" s="43"/>
      <c r="M61" s="43"/>
      <c r="N61" s="43"/>
      <c r="O61" s="43"/>
      <c r="P61" s="43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0"/>
      <c r="R3" s="20"/>
    </row>
    <row r="4" spans="2:18" x14ac:dyDescent="0.25">
      <c r="C4" t="s">
        <v>0</v>
      </c>
      <c r="D4" s="44"/>
      <c r="E4" s="44"/>
      <c r="F4" s="44"/>
      <c r="G4" s="44"/>
      <c r="I4" t="s">
        <v>1</v>
      </c>
      <c r="J4" s="45"/>
      <c r="K4" s="45"/>
      <c r="M4" t="s">
        <v>2</v>
      </c>
      <c r="N4" s="46"/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/>
      <c r="E6" s="45"/>
      <c r="F6" s="45"/>
      <c r="G6" s="45"/>
      <c r="I6" s="37" t="s">
        <v>22</v>
      </c>
      <c r="J6" s="37"/>
      <c r="K6" s="38"/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48"/>
      <c r="E9" s="48"/>
      <c r="F9" s="48"/>
      <c r="G9" s="48"/>
      <c r="H9" s="48"/>
      <c r="I9" s="48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48"/>
      <c r="E10" s="48"/>
      <c r="F10" s="48"/>
      <c r="G10" s="48"/>
      <c r="H10" s="48"/>
      <c r="I10" s="48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48"/>
      <c r="E11" s="48"/>
      <c r="F11" s="48"/>
      <c r="G11" s="48"/>
      <c r="H11" s="48"/>
      <c r="I11" s="48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48"/>
      <c r="E12" s="48"/>
      <c r="F12" s="48"/>
      <c r="G12" s="48"/>
      <c r="H12" s="48"/>
      <c r="I12" s="48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48"/>
      <c r="E13" s="48"/>
      <c r="F13" s="48"/>
      <c r="G13" s="48"/>
      <c r="H13" s="48"/>
      <c r="I13" s="48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48"/>
      <c r="E14" s="48"/>
      <c r="F14" s="48"/>
      <c r="G14" s="48"/>
      <c r="H14" s="48"/>
      <c r="I14" s="48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48"/>
      <c r="E15" s="48"/>
      <c r="F15" s="48"/>
      <c r="G15" s="48"/>
      <c r="H15" s="48"/>
      <c r="I15" s="48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48"/>
      <c r="E16" s="48"/>
      <c r="F16" s="48"/>
      <c r="G16" s="48"/>
      <c r="H16" s="48"/>
      <c r="I16" s="48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48"/>
      <c r="E17" s="48"/>
      <c r="F17" s="48"/>
      <c r="G17" s="48"/>
      <c r="H17" s="48"/>
      <c r="I17" s="48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48"/>
      <c r="E18" s="48"/>
      <c r="F18" s="48"/>
      <c r="G18" s="48"/>
      <c r="H18" s="48"/>
      <c r="I18" s="48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48"/>
      <c r="E19" s="48"/>
      <c r="F19" s="48"/>
      <c r="G19" s="48"/>
      <c r="H19" s="48"/>
      <c r="I19" s="48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48"/>
      <c r="E20" s="48"/>
      <c r="F20" s="48"/>
      <c r="G20" s="48"/>
      <c r="H20" s="48"/>
      <c r="I20" s="48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48"/>
      <c r="E21" s="48"/>
      <c r="F21" s="48"/>
      <c r="G21" s="48"/>
      <c r="H21" s="48"/>
      <c r="I21" s="48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48"/>
      <c r="E22" s="48"/>
      <c r="F22" s="48"/>
      <c r="G22" s="48"/>
      <c r="H22" s="48"/>
      <c r="I22" s="48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48"/>
      <c r="E23" s="48"/>
      <c r="F23" s="48"/>
      <c r="G23" s="48"/>
      <c r="H23" s="48"/>
      <c r="I23" s="48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48"/>
      <c r="E24" s="48"/>
      <c r="F24" s="48"/>
      <c r="G24" s="48"/>
      <c r="H24" s="48"/>
      <c r="I24" s="48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48"/>
      <c r="E25" s="48"/>
      <c r="F25" s="48"/>
      <c r="G25" s="48"/>
      <c r="H25" s="48"/>
      <c r="I25" s="48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48"/>
      <c r="E26" s="48"/>
      <c r="F26" s="48"/>
      <c r="G26" s="48"/>
      <c r="H26" s="48"/>
      <c r="I26" s="48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48"/>
      <c r="E27" s="48"/>
      <c r="F27" s="48"/>
      <c r="G27" s="48"/>
      <c r="H27" s="48"/>
      <c r="I27" s="48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48"/>
      <c r="E28" s="48"/>
      <c r="F28" s="48"/>
      <c r="G28" s="48"/>
      <c r="H28" s="48"/>
      <c r="I28" s="48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48"/>
      <c r="E29" s="48"/>
      <c r="F29" s="48"/>
      <c r="G29" s="48"/>
      <c r="H29" s="48"/>
      <c r="I29" s="48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48"/>
      <c r="E30" s="48"/>
      <c r="F30" s="48"/>
      <c r="G30" s="48"/>
      <c r="H30" s="48"/>
      <c r="I30" s="48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48"/>
      <c r="E31" s="48"/>
      <c r="F31" s="48"/>
      <c r="G31" s="48"/>
      <c r="H31" s="48"/>
      <c r="I31" s="48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48"/>
      <c r="E32" s="48"/>
      <c r="F32" s="48"/>
      <c r="G32" s="48"/>
      <c r="H32" s="48"/>
      <c r="I32" s="48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48"/>
      <c r="E33" s="48"/>
      <c r="F33" s="48"/>
      <c r="G33" s="48"/>
      <c r="H33" s="48"/>
      <c r="I33" s="48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48"/>
      <c r="E34" s="48"/>
      <c r="F34" s="48"/>
      <c r="G34" s="48"/>
      <c r="H34" s="48"/>
      <c r="I34" s="48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48"/>
      <c r="E35" s="48"/>
      <c r="F35" s="48"/>
      <c r="G35" s="48"/>
      <c r="H35" s="48"/>
      <c r="I35" s="48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48"/>
      <c r="E36" s="48"/>
      <c r="F36" s="48"/>
      <c r="G36" s="48"/>
      <c r="H36" s="48"/>
      <c r="I36" s="48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48"/>
      <c r="E37" s="48"/>
      <c r="F37" s="48"/>
      <c r="G37" s="48"/>
      <c r="H37" s="48"/>
      <c r="I37" s="48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48"/>
      <c r="E38" s="48"/>
      <c r="F38" s="48"/>
      <c r="G38" s="48"/>
      <c r="H38" s="48"/>
      <c r="I38" s="48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48"/>
      <c r="E39" s="48"/>
      <c r="F39" s="48"/>
      <c r="G39" s="48"/>
      <c r="H39" s="48"/>
      <c r="I39" s="48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48"/>
      <c r="E40" s="48"/>
      <c r="F40" s="48"/>
      <c r="G40" s="48"/>
      <c r="H40" s="48"/>
      <c r="I40" s="48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48"/>
      <c r="E41" s="48"/>
      <c r="F41" s="48"/>
      <c r="G41" s="48"/>
      <c r="H41" s="48"/>
      <c r="I41" s="48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8"/>
      <c r="E42" s="48"/>
      <c r="F42" s="48"/>
      <c r="G42" s="48"/>
      <c r="H42" s="48"/>
      <c r="I42" s="48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8"/>
      <c r="E43" s="48"/>
      <c r="F43" s="48"/>
      <c r="G43" s="48"/>
      <c r="H43" s="48"/>
      <c r="I43" s="48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8"/>
      <c r="E44" s="48"/>
      <c r="F44" s="48"/>
      <c r="G44" s="48"/>
      <c r="H44" s="48"/>
      <c r="I44" s="48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8"/>
      <c r="E45" s="48"/>
      <c r="F45" s="48"/>
      <c r="G45" s="48"/>
      <c r="H45" s="48"/>
      <c r="I45" s="48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8"/>
      <c r="E46" s="48"/>
      <c r="F46" s="48"/>
      <c r="G46" s="48"/>
      <c r="H46" s="48"/>
      <c r="I46" s="48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8"/>
      <c r="E47" s="48"/>
      <c r="F47" s="48"/>
      <c r="G47" s="48"/>
      <c r="H47" s="48"/>
      <c r="I47" s="48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8"/>
      <c r="E48" s="48"/>
      <c r="F48" s="48"/>
      <c r="G48" s="48"/>
      <c r="H48" s="48"/>
      <c r="I48" s="48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8"/>
      <c r="E49" s="48"/>
      <c r="F49" s="48"/>
      <c r="G49" s="48"/>
      <c r="H49" s="48"/>
      <c r="I49" s="48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8"/>
      <c r="E50" s="48"/>
      <c r="F50" s="48"/>
      <c r="G50" s="48"/>
      <c r="H50" s="48"/>
      <c r="I50" s="48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8"/>
      <c r="E51" s="48"/>
      <c r="F51" s="48"/>
      <c r="G51" s="48"/>
      <c r="H51" s="48"/>
      <c r="I51" s="48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8"/>
      <c r="E52" s="48"/>
      <c r="F52" s="48"/>
      <c r="G52" s="48"/>
      <c r="H52" s="48"/>
      <c r="I52" s="48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6"/>
      <c r="D54" s="36"/>
      <c r="E54" s="17"/>
      <c r="H54" s="40" t="s">
        <v>19</v>
      </c>
      <c r="I54" s="40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6"/>
      <c r="D55" s="36"/>
      <c r="E55" s="21"/>
      <c r="H55" s="41" t="s">
        <v>20</v>
      </c>
      <c r="I55" s="41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6"/>
      <c r="D56" s="36"/>
      <c r="E56" s="36"/>
      <c r="H56" s="41" t="s">
        <v>21</v>
      </c>
      <c r="I56" s="41"/>
      <c r="J56" s="24">
        <f>COUNT(J9:J53)</f>
        <v>32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6"/>
      <c r="D57" s="36"/>
      <c r="E57" s="17"/>
      <c r="F57" s="12"/>
      <c r="H57" s="42" t="s">
        <v>16</v>
      </c>
      <c r="I57" s="42"/>
      <c r="J57" s="25">
        <f>J54/J56</f>
        <v>0.84375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6"/>
      <c r="D58" s="36"/>
      <c r="E58" s="17"/>
      <c r="F58" s="12"/>
      <c r="H58" s="42" t="s">
        <v>17</v>
      </c>
      <c r="I58" s="42"/>
      <c r="J58" s="25">
        <f>J55/J56</f>
        <v>0.15625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6"/>
      <c r="D59" s="3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 de Windows</cp:lastModifiedBy>
  <cp:lastPrinted>2023-03-21T15:13:53Z</cp:lastPrinted>
  <dcterms:created xsi:type="dcterms:W3CDTF">2023-03-14T19:16:59Z</dcterms:created>
  <dcterms:modified xsi:type="dcterms:W3CDTF">2023-03-28T18:42:10Z</dcterms:modified>
</cp:coreProperties>
</file>