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FEB-JULIO 2023\SGI\3ER REPORTE\"/>
    </mc:Choice>
  </mc:AlternateContent>
  <xr:revisionPtr revIDLastSave="0" documentId="13_ncr:1_{01EF01EE-ADC7-49B7-A936-0FD776B3047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Q9" i="3"/>
  <c r="Q35" i="5" l="1"/>
  <c r="Q27" i="3" l="1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10" i="1"/>
  <c r="Q11" i="1"/>
  <c r="Q12" i="1"/>
  <c r="Q54" i="1" s="1"/>
  <c r="Q13" i="1"/>
  <c r="Q14" i="1"/>
  <c r="Q55" i="1"/>
  <c r="Q9" i="1"/>
  <c r="Q56" i="1" l="1"/>
  <c r="Q57" i="1" s="1"/>
  <c r="Q58" i="1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L54" i="4"/>
  <c r="L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3" l="1"/>
  <c r="O57" i="3"/>
  <c r="P58" i="3"/>
  <c r="M57" i="4"/>
  <c r="M57" i="6"/>
  <c r="P57" i="3"/>
  <c r="N58" i="5"/>
  <c r="L58" i="3"/>
  <c r="L57" i="3"/>
  <c r="K57" i="5"/>
  <c r="O58" i="3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<sst xmlns="http://schemas.openxmlformats.org/spreadsheetml/2006/main" count="290" uniqueCount="183">
  <si>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</si>
  <si>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</si>
  <si>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</si>
  <si>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</si>
  <si>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</si>
  <si>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</si>
  <si>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</si>
  <si>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</si>
  <si>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</si>
  <si>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</si>
  <si>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</si>
  <si>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</si>
  <si>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</si>
  <si>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</si>
  <si>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</si>
  <si>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</si>
  <si>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</si>
  <si>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</si>
  <si>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</si>
  <si>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</si>
  <si>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</si>
  <si>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</si>
  <si>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</si>
  <si>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</si>
  <si>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</si>
  <si>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</si>
  <si>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</si>
  <si>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</si>
  <si>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</si>
  <si>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</si>
  <si>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</si>
  <si>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</si>
  <si>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</si>
  <si>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</si>
  <si>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</si>
  <si>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</si>
  <si>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</si>
  <si>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</si>
  <si>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</si>
  <si>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</si>
  <si>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</si>
  <si>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</si>
  <si>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</si>
  <si>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</si>
  <si>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</si>
  <si>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</si>
  <si>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</si>
  <si>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</si>
  <si>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</si>
  <si>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</si>
  <si>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</si>
  <si>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</si>
  <si>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</si>
  <si>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</si>
  <si>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</si>
  <si>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</si>
  <si>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</si>
  <si>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</si>
  <si>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</si>
  <si>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</si>
  <si>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</si>
  <si>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</si>
  <si>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</si>
  <si>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</si>
  <si>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</si>
  <si>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</si>
  <si>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</si>
  <si>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</si>
  <si>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</si>
  <si>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</si>
  <si>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</si>
  <si>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</si>
  <si>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</si>
  <si>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</si>
  <si>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</si>
  <si>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</si>
  <si>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</si>
  <si>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</si>
  <si>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</si>
  <si>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</si>
  <si>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</si>
  <si>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</si>
  <si>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</si>
  <si>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</si>
  <si>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</si>
  <si>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</si>
  <si>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</si>
  <si>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</si>
  <si>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</si>
  <si>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</si>
  <si>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</si>
  <si>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</si>
  <si>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</si>
  <si>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</si>
  <si>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</si>
  <si>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</si>
  <si>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</si>
  <si>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</si>
  <si>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</si>
  <si>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</si>
  <si>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</si>
  <si>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</si>
  <si>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</si>
  <si>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</si>
  <si>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</si>
  <si>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</si>
  <si>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</si>
  <si>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</si>
  <si>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</si>
  <si>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</si>
  <si>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</si>
  <si>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</si>
  <si>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</si>
  <si>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</si>
  <si>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</si>
  <si>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</si>
  <si>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</si>
  <si>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</si>
  <si>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</si>
  <si>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</si>
  <si>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</si>
  <si>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</si>
  <si>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</si>
  <si>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</si>
  <si>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</si>
  <si>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</si>
  <si>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</si>
  <si>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</si>
  <si>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</si>
  <si>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</si>
  <si>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</si>
  <si>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</si>
  <si>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</si>
  <si>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</si>
  <si>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</si>
  <si>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</si>
  <si>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</si>
  <si>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</si>
  <si>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</si>
  <si>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</si>
  <si>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</si>
  <si>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</si>
  <si>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</si>
  <si>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</si>
  <si>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</si>
  <si>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</si>
  <si>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</si>
  <si>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</si>
  <si>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</si>
  <si>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</si>
  <si>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</si>
  <si>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</si>
  <si>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</si>
  <si>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</si>
  <si>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</si>
  <si>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</si>
  <si>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</si>
  <si>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</si>
  <si>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</si>
  <si>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</si>
  <si>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</si>
  <si>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</si>
  <si>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</si>
  <si>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</si>
  <si>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</si>
  <si>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</si>
  <si>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</si>
  <si>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</si>
  <si>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</si>
  <si>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</si>
  <si>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</si>
  <si>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</si>
  <si>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</si>
  <si>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</si>
  <si>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</si>
  <si>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</si>
  <si>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</si>
  <si>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</si>
  <si>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</si>
  <si>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</si>
  <si>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 xml:space="preserve"> Ixba Fernández Omar</t>
  </si>
  <si>
    <t>Montan Xolio Diego Alberto</t>
  </si>
  <si>
    <t>221u0393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</si>
</sst>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0" zoomScale="84" zoomScaleNormal="84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172</v>
      </c>
      <c r="E4" s="41"/>
      <c r="F4" s="41"/>
      <c r="G4" s="41"/>
      <c r="I4" t="s">
        <v>1</v>
      </c>
      <c r="J4" s="28" t="s">
        <v>173</v>
      </c>
      <c r="K4" s="28"/>
      <c r="M4" t="s">
        <v>2</v>
      </c>
      <c r="N4" s="29">
        <v>45077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76</v>
      </c>
      <c r="E6" s="28"/>
      <c r="F6" s="28"/>
      <c r="G6" s="28"/>
      <c r="I6" s="22" t="s">
        <v>22</v>
      </c>
      <c r="J6" s="22"/>
      <c r="K6" s="35" t="s">
        <v>77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163</v>
      </c>
      <c r="D9" s="31" t="s">
        <v>174</v>
      </c>
      <c r="E9" s="32"/>
      <c r="F9" s="32"/>
      <c r="G9" s="32"/>
      <c r="H9" s="32"/>
      <c r="I9" s="33"/>
      <c r="J9" s="4">
        <v>93.5</v>
      </c>
      <c r="K9" s="4">
        <v>72</v>
      </c>
      <c r="L9" s="4"/>
      <c r="M9" s="4"/>
      <c r="N9" s="4"/>
      <c r="O9" s="4"/>
      <c r="P9" s="4"/>
      <c r="Q9" s="10">
        <f>SUM(J9:P9)/3</f>
        <v>55.166666666666664</v>
      </c>
    </row>
    <row r="10" spans="2:18" x14ac:dyDescent="0.25">
      <c r="B10" s="6">
        <f>B9+1</f>
        <v>2</v>
      </c>
      <c r="C10" s="16" t="s">
        <v>164</v>
      </c>
      <c r="D10" s="31" t="s">
        <v>167</v>
      </c>
      <c r="E10" s="32"/>
      <c r="F10" s="32"/>
      <c r="G10" s="32"/>
      <c r="H10" s="32"/>
      <c r="I10" s="33"/>
      <c r="J10" s="4">
        <v>93.5</v>
      </c>
      <c r="K10" s="4">
        <v>72</v>
      </c>
      <c r="L10" s="4"/>
      <c r="M10" s="4"/>
      <c r="N10" s="4"/>
      <c r="O10" s="4"/>
      <c r="P10" s="4"/>
      <c r="Q10" s="10">
        <f t="shared" ref="Q10:Q14" si="0">SUM(J10:P10)/3</f>
        <v>55.166666666666664</v>
      </c>
    </row>
    <row r="11" spans="2:18" x14ac:dyDescent="0.25">
      <c r="B11" s="6">
        <f t="shared" ref="B11:B53" si="1">B10+1</f>
        <v>3</v>
      </c>
      <c r="C11" s="16" t="s">
        <v>166</v>
      </c>
      <c r="D11" s="31" t="s">
        <v>168</v>
      </c>
      <c r="E11" s="32"/>
      <c r="F11" s="32"/>
      <c r="G11" s="32"/>
      <c r="H11" s="32"/>
      <c r="I11" s="33"/>
      <c r="J11" s="4">
        <v>81</v>
      </c>
      <c r="K11" s="4">
        <v>70</v>
      </c>
      <c r="L11" s="4"/>
      <c r="M11" s="4"/>
      <c r="N11" s="4"/>
      <c r="O11" s="4"/>
      <c r="P11" s="4"/>
      <c r="Q11" s="10">
        <f t="shared" si="0"/>
        <v>50.333333333333336</v>
      </c>
    </row>
    <row r="12" spans="2:18" x14ac:dyDescent="0.25">
      <c r="B12" s="6">
        <f t="shared" si="1"/>
        <v>4</v>
      </c>
      <c r="C12" s="16" t="s">
        <v>162</v>
      </c>
      <c r="D12" s="31" t="s">
        <v>169</v>
      </c>
      <c r="E12" s="32"/>
      <c r="F12" s="32"/>
      <c r="G12" s="32"/>
      <c r="H12" s="32"/>
      <c r="I12" s="33"/>
      <c r="J12" s="4">
        <v>93.5</v>
      </c>
      <c r="K12" s="4">
        <v>85</v>
      </c>
      <c r="L12" s="4"/>
      <c r="M12" s="4"/>
      <c r="N12" s="4"/>
      <c r="O12" s="4"/>
      <c r="P12" s="4"/>
      <c r="Q12" s="10">
        <f t="shared" si="0"/>
        <v>59.5</v>
      </c>
    </row>
    <row r="13" spans="2:18" x14ac:dyDescent="0.25">
      <c r="B13" s="6">
        <f t="shared" si="1"/>
        <v>5</v>
      </c>
      <c r="C13" s="16" t="s">
        <v>165</v>
      </c>
      <c r="D13" s="31" t="s">
        <v>170</v>
      </c>
      <c r="E13" s="32"/>
      <c r="F13" s="32"/>
      <c r="G13" s="32"/>
      <c r="H13" s="32"/>
      <c r="I13" s="33"/>
      <c r="J13" s="4">
        <v>93.5</v>
      </c>
      <c r="K13" s="4">
        <v>85</v>
      </c>
      <c r="L13" s="4"/>
      <c r="M13" s="4"/>
      <c r="N13" s="4"/>
      <c r="O13" s="4"/>
      <c r="P13" s="4"/>
      <c r="Q13" s="10">
        <f t="shared" si="0"/>
        <v>59.5</v>
      </c>
    </row>
    <row r="14" spans="2:18" x14ac:dyDescent="0.25">
      <c r="B14" s="6">
        <f t="shared" si="1"/>
        <v>6</v>
      </c>
      <c r="C14" s="16" t="s">
        <v>161</v>
      </c>
      <c r="D14" s="31" t="s">
        <v>171</v>
      </c>
      <c r="E14" s="32"/>
      <c r="F14" s="32"/>
      <c r="G14" s="32"/>
      <c r="H14" s="32"/>
      <c r="I14" s="33"/>
      <c r="J14" s="4">
        <v>93.5</v>
      </c>
      <c r="K14" s="4">
        <v>80</v>
      </c>
      <c r="L14" s="4"/>
      <c r="M14" s="4"/>
      <c r="N14" s="4"/>
      <c r="O14" s="4"/>
      <c r="P14" s="4"/>
      <c r="Q14" s="10">
        <f t="shared" si="0"/>
        <v>57.833333333333336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7" t="s">
        <v>19</v>
      </c>
      <c r="I54" s="37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8" t="s">
        <v>20</v>
      </c>
      <c r="I55" s="3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6</v>
      </c>
    </row>
    <row r="56" spans="2:17" x14ac:dyDescent="0.25">
      <c r="C56" s="22"/>
      <c r="D56" s="22"/>
      <c r="E56" s="22"/>
      <c r="H56" s="38" t="s">
        <v>21</v>
      </c>
      <c r="I56" s="38"/>
      <c r="J56" s="12">
        <f>COUNT(J9:J53)</f>
        <v>6</v>
      </c>
      <c r="K56" s="12">
        <f t="shared" ref="K56:Q56" si="5">COUNT(K9:K53)</f>
        <v>6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6</v>
      </c>
    </row>
    <row r="57" spans="2:17" x14ac:dyDescent="0.25">
      <c r="C57" s="22"/>
      <c r="D57" s="22"/>
      <c r="E57" s="1"/>
      <c r="H57" s="39" t="s">
        <v>16</v>
      </c>
      <c r="I57" s="39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2"/>
      <c r="D58" s="22"/>
      <c r="E58" s="1"/>
      <c r="H58" s="39" t="s">
        <v>17</v>
      </c>
      <c r="I58" s="39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0" t="s">
        <v>77</v>
      </c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84" zoomScaleNormal="84" workbookViewId="0">
      <selection activeCell="T32" sqref="T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111</v>
      </c>
      <c r="E4" s="41"/>
      <c r="F4" s="41"/>
      <c r="G4" s="41"/>
      <c r="I4" t="s">
        <v>1</v>
      </c>
      <c r="J4" s="28" t="s">
        <v>112</v>
      </c>
      <c r="K4" s="28"/>
      <c r="M4" t="s">
        <v>2</v>
      </c>
      <c r="N4" s="29">
        <v>45077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76</v>
      </c>
      <c r="E6" s="28"/>
      <c r="F6" s="28"/>
      <c r="G6" s="28"/>
      <c r="I6" s="22" t="s">
        <v>22</v>
      </c>
      <c r="J6" s="22"/>
      <c r="K6" s="35" t="s">
        <v>77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137</v>
      </c>
      <c r="D9" s="42" t="s">
        <v>78</v>
      </c>
      <c r="E9" s="43"/>
      <c r="F9" s="43"/>
      <c r="G9" s="43"/>
      <c r="H9" s="43"/>
      <c r="I9" s="44"/>
      <c r="J9" s="4">
        <v>70</v>
      </c>
      <c r="K9" s="4">
        <v>70</v>
      </c>
      <c r="L9" s="4">
        <v>75</v>
      </c>
      <c r="M9" s="4">
        <v>83</v>
      </c>
      <c r="N9" s="4"/>
      <c r="O9" s="4"/>
      <c r="P9" s="4"/>
      <c r="Q9" s="10">
        <f>SUM(J9:P9)/6</f>
        <v>49.666666666666664</v>
      </c>
    </row>
    <row r="10" spans="2:18" x14ac:dyDescent="0.25">
      <c r="B10" s="6">
        <f>B9+1</f>
        <v>2</v>
      </c>
      <c r="C10" s="18" t="s">
        <v>95</v>
      </c>
      <c r="D10" s="42" t="s">
        <v>79</v>
      </c>
      <c r="E10" s="43"/>
      <c r="F10" s="43"/>
      <c r="G10" s="43"/>
      <c r="H10" s="43"/>
      <c r="I10" s="44"/>
      <c r="J10" s="4">
        <v>85</v>
      </c>
      <c r="K10" s="4">
        <v>87.5</v>
      </c>
      <c r="L10" s="4">
        <v>82.5</v>
      </c>
      <c r="M10" s="4">
        <v>83</v>
      </c>
      <c r="N10" s="4"/>
      <c r="O10" s="4"/>
      <c r="P10" s="4"/>
      <c r="Q10" s="10">
        <f t="shared" ref="Q10:Q28" si="0">SUM(J10:P10)/6</f>
        <v>56.333333333333336</v>
      </c>
    </row>
    <row r="11" spans="2:18" x14ac:dyDescent="0.25">
      <c r="B11" s="6">
        <f t="shared" ref="B11:B53" si="1">B10+1</f>
        <v>3</v>
      </c>
      <c r="C11" s="18" t="s">
        <v>178</v>
      </c>
      <c r="D11" s="42" t="s">
        <v>115</v>
      </c>
      <c r="E11" s="43"/>
      <c r="F11" s="43"/>
      <c r="G11" s="43"/>
      <c r="H11" s="43"/>
      <c r="I11" s="44"/>
      <c r="J11" s="4">
        <v>74.5</v>
      </c>
      <c r="K11" s="4">
        <v>75</v>
      </c>
      <c r="L11" s="4">
        <v>65</v>
      </c>
      <c r="M11" s="4">
        <v>0</v>
      </c>
      <c r="N11" s="4"/>
      <c r="O11" s="4"/>
      <c r="P11" s="4"/>
      <c r="Q11" s="10">
        <f t="shared" si="0"/>
        <v>35.75</v>
      </c>
    </row>
    <row r="12" spans="2:18" x14ac:dyDescent="0.25">
      <c r="B12" s="6">
        <f t="shared" si="1"/>
        <v>4</v>
      </c>
      <c r="C12" s="18" t="s">
        <v>96</v>
      </c>
      <c r="D12" s="42" t="s">
        <v>80</v>
      </c>
      <c r="E12" s="43"/>
      <c r="F12" s="43"/>
      <c r="G12" s="43"/>
      <c r="H12" s="43"/>
      <c r="I12" s="44"/>
      <c r="J12" s="4">
        <v>85</v>
      </c>
      <c r="K12" s="4">
        <v>80</v>
      </c>
      <c r="L12" s="4">
        <v>82.5</v>
      </c>
      <c r="M12" s="4">
        <v>90</v>
      </c>
      <c r="N12" s="4"/>
      <c r="O12" s="4"/>
      <c r="P12" s="4"/>
      <c r="Q12" s="10">
        <f t="shared" si="0"/>
        <v>56.25</v>
      </c>
    </row>
    <row r="13" spans="2:18" x14ac:dyDescent="0.25">
      <c r="B13" s="6">
        <f t="shared" si="1"/>
        <v>5</v>
      </c>
      <c r="C13" s="18" t="s">
        <v>97</v>
      </c>
      <c r="D13" s="42" t="s">
        <v>81</v>
      </c>
      <c r="E13" s="43"/>
      <c r="F13" s="43"/>
      <c r="G13" s="43"/>
      <c r="H13" s="43"/>
      <c r="I13" s="44"/>
      <c r="J13" s="4">
        <v>70</v>
      </c>
      <c r="K13" s="4">
        <v>76.5</v>
      </c>
      <c r="L13" s="4">
        <v>90</v>
      </c>
      <c r="M13" s="4">
        <v>83</v>
      </c>
      <c r="N13" s="4"/>
      <c r="O13" s="4"/>
      <c r="P13" s="4"/>
      <c r="Q13" s="10">
        <f t="shared" si="0"/>
        <v>53.25</v>
      </c>
    </row>
    <row r="14" spans="2:18" x14ac:dyDescent="0.25">
      <c r="B14" s="6">
        <f t="shared" si="1"/>
        <v>6</v>
      </c>
      <c r="C14" s="18" t="s">
        <v>98</v>
      </c>
      <c r="D14" s="42" t="s">
        <v>82</v>
      </c>
      <c r="E14" s="43"/>
      <c r="F14" s="43"/>
      <c r="G14" s="43"/>
      <c r="H14" s="43"/>
      <c r="I14" s="44"/>
      <c r="J14" s="4">
        <v>87.5</v>
      </c>
      <c r="K14" s="4">
        <v>88.5</v>
      </c>
      <c r="L14" s="4">
        <v>85</v>
      </c>
      <c r="M14" s="4">
        <v>83</v>
      </c>
      <c r="N14" s="4"/>
      <c r="O14" s="4"/>
      <c r="P14" s="4"/>
      <c r="Q14" s="10">
        <f t="shared" si="0"/>
        <v>57.333333333333336</v>
      </c>
    </row>
    <row r="15" spans="2:18" x14ac:dyDescent="0.25">
      <c r="B15" s="6">
        <f t="shared" si="1"/>
        <v>7</v>
      </c>
      <c r="C15" s="18" t="s">
        <v>99</v>
      </c>
      <c r="D15" s="42" t="s">
        <v>83</v>
      </c>
      <c r="E15" s="43"/>
      <c r="F15" s="43"/>
      <c r="G15" s="43"/>
      <c r="H15" s="43"/>
      <c r="I15" s="44"/>
      <c r="J15" s="4">
        <v>70</v>
      </c>
      <c r="K15" s="4">
        <v>77.5</v>
      </c>
      <c r="L15" s="4">
        <v>90</v>
      </c>
      <c r="M15" s="4">
        <v>90</v>
      </c>
      <c r="N15" s="4"/>
      <c r="O15" s="4"/>
      <c r="P15" s="4"/>
      <c r="Q15" s="10">
        <f t="shared" si="0"/>
        <v>54.583333333333336</v>
      </c>
    </row>
    <row r="16" spans="2:18" x14ac:dyDescent="0.25">
      <c r="B16" s="6">
        <f t="shared" si="1"/>
        <v>8</v>
      </c>
      <c r="C16" s="18" t="s">
        <v>179</v>
      </c>
      <c r="D16" s="42" t="s">
        <v>180</v>
      </c>
      <c r="E16" s="43"/>
      <c r="F16" s="43"/>
      <c r="G16" s="43"/>
      <c r="H16" s="43"/>
      <c r="I16" s="44"/>
      <c r="J16" s="4">
        <v>0</v>
      </c>
      <c r="K16" s="4">
        <v>0</v>
      </c>
      <c r="L16" s="4">
        <v>0</v>
      </c>
      <c r="M16" s="4">
        <v>0</v>
      </c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18" t="s">
        <v>100</v>
      </c>
      <c r="D17" s="42" t="s">
        <v>84</v>
      </c>
      <c r="E17" s="43"/>
      <c r="F17" s="43"/>
      <c r="G17" s="43"/>
      <c r="H17" s="43"/>
      <c r="I17" s="44"/>
      <c r="J17" s="4">
        <v>85</v>
      </c>
      <c r="K17" s="4">
        <v>95</v>
      </c>
      <c r="L17" s="4">
        <v>95.5</v>
      </c>
      <c r="M17" s="4">
        <v>97</v>
      </c>
      <c r="N17" s="4"/>
      <c r="O17" s="4"/>
      <c r="P17" s="4"/>
      <c r="Q17" s="10">
        <f t="shared" si="0"/>
        <v>62.083333333333336</v>
      </c>
    </row>
    <row r="18" spans="2:17" x14ac:dyDescent="0.25">
      <c r="B18" s="6">
        <f t="shared" si="1"/>
        <v>10</v>
      </c>
      <c r="C18" s="18" t="s">
        <v>101</v>
      </c>
      <c r="D18" s="42" t="s">
        <v>85</v>
      </c>
      <c r="E18" s="43"/>
      <c r="F18" s="43"/>
      <c r="G18" s="43"/>
      <c r="H18" s="43"/>
      <c r="I18" s="44"/>
      <c r="J18" s="4">
        <v>70</v>
      </c>
      <c r="K18" s="4">
        <v>73.5</v>
      </c>
      <c r="L18" s="4">
        <v>70</v>
      </c>
      <c r="M18" s="4">
        <v>90</v>
      </c>
      <c r="N18" s="4"/>
      <c r="O18" s="4"/>
      <c r="P18" s="4"/>
      <c r="Q18" s="10">
        <f t="shared" si="0"/>
        <v>50.583333333333336</v>
      </c>
    </row>
    <row r="19" spans="2:17" x14ac:dyDescent="0.25">
      <c r="B19" s="6">
        <f t="shared" si="1"/>
        <v>11</v>
      </c>
      <c r="C19" s="18" t="s">
        <v>102</v>
      </c>
      <c r="D19" s="42" t="s">
        <v>86</v>
      </c>
      <c r="E19" s="43"/>
      <c r="F19" s="43"/>
      <c r="G19" s="43"/>
      <c r="H19" s="43"/>
      <c r="I19" s="44"/>
      <c r="J19" s="4">
        <v>70</v>
      </c>
      <c r="K19" s="4">
        <v>77.5</v>
      </c>
      <c r="L19" s="4">
        <v>80</v>
      </c>
      <c r="M19" s="4">
        <v>90</v>
      </c>
      <c r="N19" s="4"/>
      <c r="O19" s="4"/>
      <c r="P19" s="4"/>
      <c r="Q19" s="10">
        <f t="shared" si="0"/>
        <v>52.916666666666664</v>
      </c>
    </row>
    <row r="20" spans="2:17" x14ac:dyDescent="0.25">
      <c r="B20" s="6">
        <f t="shared" si="1"/>
        <v>12</v>
      </c>
      <c r="C20" s="18" t="s">
        <v>103</v>
      </c>
      <c r="D20" s="42" t="s">
        <v>87</v>
      </c>
      <c r="E20" s="43"/>
      <c r="F20" s="43"/>
      <c r="G20" s="43"/>
      <c r="H20" s="43"/>
      <c r="I20" s="44"/>
      <c r="J20" s="4">
        <v>70</v>
      </c>
      <c r="K20" s="4">
        <v>82.5</v>
      </c>
      <c r="L20" s="4">
        <v>80</v>
      </c>
      <c r="M20" s="4">
        <v>90</v>
      </c>
      <c r="N20" s="4"/>
      <c r="O20" s="4"/>
      <c r="P20" s="4"/>
      <c r="Q20" s="10">
        <f t="shared" si="0"/>
        <v>53.75</v>
      </c>
    </row>
    <row r="21" spans="2:17" x14ac:dyDescent="0.25">
      <c r="B21" s="6">
        <f t="shared" si="1"/>
        <v>13</v>
      </c>
      <c r="C21" s="18" t="s">
        <v>104</v>
      </c>
      <c r="D21" s="42" t="s">
        <v>88</v>
      </c>
      <c r="E21" s="43"/>
      <c r="F21" s="43"/>
      <c r="G21" s="43"/>
      <c r="H21" s="43"/>
      <c r="I21" s="44"/>
      <c r="J21" s="4">
        <v>85</v>
      </c>
      <c r="K21" s="4">
        <v>95</v>
      </c>
      <c r="L21" s="4">
        <v>98</v>
      </c>
      <c r="M21" s="4">
        <v>97</v>
      </c>
      <c r="N21" s="4"/>
      <c r="O21" s="4"/>
      <c r="P21" s="4"/>
      <c r="Q21" s="10">
        <f t="shared" si="0"/>
        <v>62.5</v>
      </c>
    </row>
    <row r="22" spans="2:17" x14ac:dyDescent="0.25">
      <c r="B22" s="6">
        <f t="shared" si="1"/>
        <v>14</v>
      </c>
      <c r="C22" s="18" t="s">
        <v>138</v>
      </c>
      <c r="D22" s="42" t="s">
        <v>181</v>
      </c>
      <c r="E22" s="43"/>
      <c r="F22" s="43"/>
      <c r="G22" s="43"/>
      <c r="H22" s="43"/>
      <c r="I22" s="44"/>
      <c r="J22" s="4">
        <v>70</v>
      </c>
      <c r="K22" s="4">
        <v>70</v>
      </c>
      <c r="L22" s="4">
        <v>70</v>
      </c>
      <c r="M22" s="4">
        <v>83</v>
      </c>
      <c r="N22" s="4"/>
      <c r="O22" s="4"/>
      <c r="P22" s="4"/>
      <c r="Q22" s="10">
        <f t="shared" si="0"/>
        <v>48.833333333333336</v>
      </c>
    </row>
    <row r="23" spans="2:17" x14ac:dyDescent="0.25">
      <c r="B23" s="6">
        <f t="shared" si="1"/>
        <v>15</v>
      </c>
      <c r="C23" s="18" t="s">
        <v>105</v>
      </c>
      <c r="D23" s="42" t="s">
        <v>89</v>
      </c>
      <c r="E23" s="43"/>
      <c r="F23" s="43"/>
      <c r="G23" s="43"/>
      <c r="H23" s="43"/>
      <c r="I23" s="44"/>
      <c r="J23" s="4">
        <v>80</v>
      </c>
      <c r="K23" s="4">
        <v>95</v>
      </c>
      <c r="L23" s="4">
        <v>95.5</v>
      </c>
      <c r="M23" s="4">
        <v>97</v>
      </c>
      <c r="N23" s="4"/>
      <c r="O23" s="4"/>
      <c r="P23" s="4"/>
      <c r="Q23" s="10">
        <f t="shared" si="0"/>
        <v>61.25</v>
      </c>
    </row>
    <row r="24" spans="2:17" x14ac:dyDescent="0.25">
      <c r="B24" s="6">
        <f t="shared" si="1"/>
        <v>16</v>
      </c>
      <c r="C24" s="18" t="s">
        <v>106</v>
      </c>
      <c r="D24" s="42" t="s">
        <v>90</v>
      </c>
      <c r="E24" s="43"/>
      <c r="F24" s="43"/>
      <c r="G24" s="43"/>
      <c r="H24" s="43"/>
      <c r="I24" s="44"/>
      <c r="J24" s="4">
        <v>70</v>
      </c>
      <c r="K24" s="4">
        <v>79</v>
      </c>
      <c r="L24" s="4">
        <v>95</v>
      </c>
      <c r="M24" s="4">
        <v>83</v>
      </c>
      <c r="N24" s="4"/>
      <c r="O24" s="4"/>
      <c r="P24" s="4"/>
      <c r="Q24" s="10">
        <f t="shared" si="0"/>
        <v>54.5</v>
      </c>
    </row>
    <row r="25" spans="2:17" x14ac:dyDescent="0.25">
      <c r="B25" s="6">
        <f t="shared" si="1"/>
        <v>17</v>
      </c>
      <c r="C25" s="18" t="s">
        <v>107</v>
      </c>
      <c r="D25" s="42" t="s">
        <v>91</v>
      </c>
      <c r="E25" s="43"/>
      <c r="F25" s="43"/>
      <c r="G25" s="43"/>
      <c r="H25" s="43"/>
      <c r="I25" s="44"/>
      <c r="J25" s="4">
        <v>95</v>
      </c>
      <c r="K25" s="4">
        <v>95</v>
      </c>
      <c r="L25" s="4">
        <v>98</v>
      </c>
      <c r="M25" s="4">
        <v>97</v>
      </c>
      <c r="N25" s="4"/>
      <c r="O25" s="4"/>
      <c r="P25" s="4"/>
      <c r="Q25" s="10">
        <f t="shared" si="0"/>
        <v>64.166666666666671</v>
      </c>
    </row>
    <row r="26" spans="2:17" x14ac:dyDescent="0.25">
      <c r="B26" s="6">
        <f t="shared" si="1"/>
        <v>18</v>
      </c>
      <c r="C26" s="18" t="s">
        <v>108</v>
      </c>
      <c r="D26" s="42" t="s">
        <v>92</v>
      </c>
      <c r="E26" s="43"/>
      <c r="F26" s="43"/>
      <c r="G26" s="43"/>
      <c r="H26" s="43"/>
      <c r="I26" s="44"/>
      <c r="J26" s="4">
        <v>95</v>
      </c>
      <c r="K26" s="4">
        <v>95</v>
      </c>
      <c r="L26" s="4">
        <v>98</v>
      </c>
      <c r="M26" s="4">
        <v>97</v>
      </c>
      <c r="N26" s="4"/>
      <c r="O26" s="4"/>
      <c r="P26" s="4"/>
      <c r="Q26" s="10">
        <f t="shared" si="0"/>
        <v>64.166666666666671</v>
      </c>
    </row>
    <row r="27" spans="2:17" x14ac:dyDescent="0.25">
      <c r="B27" s="6">
        <f t="shared" si="1"/>
        <v>19</v>
      </c>
      <c r="C27" s="19" t="s">
        <v>109</v>
      </c>
      <c r="D27" s="42" t="s">
        <v>93</v>
      </c>
      <c r="E27" s="43"/>
      <c r="F27" s="43"/>
      <c r="G27" s="43"/>
      <c r="H27" s="43"/>
      <c r="I27" s="44"/>
      <c r="J27" s="4">
        <v>70</v>
      </c>
      <c r="K27" s="4">
        <v>79</v>
      </c>
      <c r="L27" s="4">
        <v>80</v>
      </c>
      <c r="M27" s="4">
        <v>83</v>
      </c>
      <c r="N27" s="4"/>
      <c r="O27" s="4"/>
      <c r="P27" s="4"/>
      <c r="Q27" s="10">
        <f t="shared" si="0"/>
        <v>52</v>
      </c>
    </row>
    <row r="28" spans="2:17" x14ac:dyDescent="0.25">
      <c r="B28" s="6">
        <f t="shared" si="1"/>
        <v>20</v>
      </c>
      <c r="C28" s="19" t="s">
        <v>110</v>
      </c>
      <c r="D28" s="42" t="s">
        <v>94</v>
      </c>
      <c r="E28" s="43"/>
      <c r="F28" s="43"/>
      <c r="G28" s="43"/>
      <c r="H28" s="43"/>
      <c r="I28" s="44"/>
      <c r="J28" s="4">
        <v>80</v>
      </c>
      <c r="K28" s="4">
        <v>95</v>
      </c>
      <c r="L28" s="4">
        <v>98</v>
      </c>
      <c r="M28" s="4">
        <v>97</v>
      </c>
      <c r="N28" s="4"/>
      <c r="O28" s="4"/>
      <c r="P28" s="4"/>
      <c r="Q28" s="10">
        <f t="shared" si="0"/>
        <v>61.666666666666664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20"/>
      <c r="K31" s="20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7" t="s">
        <v>19</v>
      </c>
      <c r="I54" s="37"/>
      <c r="J54" s="11">
        <f>COUNTIF(J9:J53,"&gt;=70")</f>
        <v>19</v>
      </c>
      <c r="K54" s="11">
        <f>COUNTIF(K9:K53,"&gt;=70")</f>
        <v>19</v>
      </c>
      <c r="L54" s="11">
        <f t="shared" ref="L54:P54" si="2">COUNTIF(L9:L53,"&gt;=70")</f>
        <v>18</v>
      </c>
      <c r="M54" s="11">
        <f t="shared" si="2"/>
        <v>18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8" t="s">
        <v>20</v>
      </c>
      <c r="I55" s="38"/>
      <c r="J55" s="12">
        <f>COUNTIF(J9:J53,"&lt;70")</f>
        <v>1</v>
      </c>
      <c r="K55" s="12">
        <f>COUNTIF(K9:K53,"&lt;70")</f>
        <v>1</v>
      </c>
      <c r="L55" s="12">
        <f t="shared" ref="L55:Q55" si="4">COUNTIF(L9:L53,"&lt;70")</f>
        <v>2</v>
      </c>
      <c r="M55" s="12">
        <f t="shared" si="4"/>
        <v>2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20</v>
      </c>
    </row>
    <row r="56" spans="2:17" x14ac:dyDescent="0.25">
      <c r="C56" s="22"/>
      <c r="D56" s="22"/>
      <c r="E56" s="22"/>
      <c r="H56" s="38" t="s">
        <v>21</v>
      </c>
      <c r="I56" s="38"/>
      <c r="J56" s="12">
        <f>COUNT(J9:J53)</f>
        <v>20</v>
      </c>
      <c r="K56" s="12">
        <f>COUNT(K9:K53)</f>
        <v>20</v>
      </c>
      <c r="L56" s="12">
        <f t="shared" ref="L56:Q56" si="5">COUNT(L9:L53)</f>
        <v>20</v>
      </c>
      <c r="M56" s="12">
        <f t="shared" si="5"/>
        <v>20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20</v>
      </c>
    </row>
    <row r="57" spans="2:17" x14ac:dyDescent="0.25">
      <c r="C57" s="22"/>
      <c r="D57" s="22"/>
      <c r="E57" s="1"/>
      <c r="H57" s="39" t="s">
        <v>16</v>
      </c>
      <c r="I57" s="39"/>
      <c r="J57" s="13">
        <f>J54/J56</f>
        <v>0.95</v>
      </c>
      <c r="K57" s="14">
        <f t="shared" ref="K57:Q57" si="6">K54/K56</f>
        <v>0.95</v>
      </c>
      <c r="L57" s="14">
        <f t="shared" si="6"/>
        <v>0.9</v>
      </c>
      <c r="M57" s="14">
        <f t="shared" si="6"/>
        <v>0.9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2"/>
      <c r="D58" s="22"/>
      <c r="E58" s="1"/>
      <c r="H58" s="39" t="s">
        <v>17</v>
      </c>
      <c r="I58" s="39"/>
      <c r="J58" s="13">
        <f>J55/J56</f>
        <v>0.05</v>
      </c>
      <c r="K58" s="13">
        <f t="shared" ref="K58:Q58" si="7">K55/K56</f>
        <v>0.05</v>
      </c>
      <c r="L58" s="14">
        <f t="shared" si="7"/>
        <v>0.1</v>
      </c>
      <c r="M58" s="14">
        <f t="shared" si="7"/>
        <v>0.1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0" t="s">
        <v>77</v>
      </c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A11" zoomScale="84" zoomScaleNormal="84" workbookViewId="0">
      <selection activeCell="U32" sqref="U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111</v>
      </c>
      <c r="E4" s="41"/>
      <c r="F4" s="41"/>
      <c r="G4" s="41"/>
      <c r="I4" t="s">
        <v>1</v>
      </c>
      <c r="J4" s="28" t="s">
        <v>113</v>
      </c>
      <c r="K4" s="28"/>
      <c r="M4" t="s">
        <v>2</v>
      </c>
      <c r="N4" s="29">
        <v>45077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76</v>
      </c>
      <c r="E6" s="28"/>
      <c r="F6" s="28"/>
      <c r="G6" s="28"/>
      <c r="I6" s="22" t="s">
        <v>22</v>
      </c>
      <c r="J6" s="22"/>
      <c r="K6" s="35" t="s">
        <v>77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139</v>
      </c>
      <c r="D9" s="24" t="s">
        <v>114</v>
      </c>
      <c r="E9" s="25"/>
      <c r="F9" s="25"/>
      <c r="G9" s="25"/>
      <c r="H9" s="25"/>
      <c r="I9" s="26"/>
      <c r="J9" s="4">
        <v>70</v>
      </c>
      <c r="K9" s="4">
        <v>84</v>
      </c>
      <c r="L9" s="4">
        <v>92.5</v>
      </c>
      <c r="M9" s="20">
        <v>86.5</v>
      </c>
      <c r="N9" s="4"/>
      <c r="O9" s="4"/>
      <c r="P9" s="4"/>
      <c r="Q9" s="10">
        <f>SUM(J9:P9)/6</f>
        <v>55.5</v>
      </c>
    </row>
    <row r="10" spans="2:18" x14ac:dyDescent="0.25">
      <c r="B10" s="6">
        <f>B9+1</f>
        <v>2</v>
      </c>
      <c r="C10" s="17" t="s">
        <v>140</v>
      </c>
      <c r="D10" s="24" t="s">
        <v>116</v>
      </c>
      <c r="E10" s="25"/>
      <c r="F10" s="25"/>
      <c r="G10" s="25"/>
      <c r="H10" s="25"/>
      <c r="I10" s="26"/>
      <c r="J10" s="4">
        <v>72</v>
      </c>
      <c r="K10" s="4">
        <v>92.5</v>
      </c>
      <c r="L10" s="4">
        <v>73</v>
      </c>
      <c r="M10" s="20">
        <v>0</v>
      </c>
      <c r="N10" s="4"/>
      <c r="O10" s="4"/>
      <c r="P10" s="4"/>
      <c r="Q10" s="10">
        <f t="shared" ref="Q10:Q31" si="0">SUM(J10:P10)/6</f>
        <v>39.583333333333336</v>
      </c>
    </row>
    <row r="11" spans="2:18" x14ac:dyDescent="0.25">
      <c r="B11" s="6">
        <f t="shared" ref="B11:B53" si="1">B10+1</f>
        <v>3</v>
      </c>
      <c r="C11" s="3" t="s">
        <v>141</v>
      </c>
      <c r="D11" s="24" t="s">
        <v>117</v>
      </c>
      <c r="E11" s="25"/>
      <c r="F11" s="25"/>
      <c r="G11" s="25"/>
      <c r="H11" s="25"/>
      <c r="I11" s="26"/>
      <c r="J11" s="4">
        <v>70</v>
      </c>
      <c r="K11" s="4">
        <v>94</v>
      </c>
      <c r="L11" s="4">
        <v>93</v>
      </c>
      <c r="M11" s="20">
        <v>90</v>
      </c>
      <c r="N11" s="4"/>
      <c r="O11" s="4"/>
      <c r="P11" s="4"/>
      <c r="Q11" s="10">
        <f t="shared" si="0"/>
        <v>57.833333333333336</v>
      </c>
    </row>
    <row r="12" spans="2:18" x14ac:dyDescent="0.25">
      <c r="B12" s="6">
        <f t="shared" si="1"/>
        <v>4</v>
      </c>
      <c r="C12" s="3" t="s">
        <v>142</v>
      </c>
      <c r="D12" s="24" t="s">
        <v>118</v>
      </c>
      <c r="E12" s="25"/>
      <c r="F12" s="25"/>
      <c r="G12" s="25"/>
      <c r="H12" s="25"/>
      <c r="I12" s="26"/>
      <c r="J12" s="4">
        <v>76</v>
      </c>
      <c r="K12" s="4">
        <v>86.5</v>
      </c>
      <c r="L12" s="4">
        <v>87.5</v>
      </c>
      <c r="M12" s="20">
        <v>83</v>
      </c>
      <c r="N12" s="4"/>
      <c r="O12" s="4"/>
      <c r="P12" s="4"/>
      <c r="Q12" s="10">
        <f t="shared" si="0"/>
        <v>55.5</v>
      </c>
    </row>
    <row r="13" spans="2:18" x14ac:dyDescent="0.25">
      <c r="B13" s="6">
        <f t="shared" si="1"/>
        <v>5</v>
      </c>
      <c r="C13" s="3" t="s">
        <v>143</v>
      </c>
      <c r="D13" s="24" t="s">
        <v>119</v>
      </c>
      <c r="E13" s="25"/>
      <c r="F13" s="25"/>
      <c r="G13" s="25"/>
      <c r="H13" s="25"/>
      <c r="I13" s="26"/>
      <c r="J13" s="4">
        <v>72</v>
      </c>
      <c r="K13" s="4">
        <v>80</v>
      </c>
      <c r="L13" s="4">
        <v>82.5</v>
      </c>
      <c r="M13" s="20">
        <v>83</v>
      </c>
      <c r="N13" s="4"/>
      <c r="O13" s="4"/>
      <c r="P13" s="4"/>
      <c r="Q13" s="10">
        <f t="shared" si="0"/>
        <v>52.916666666666664</v>
      </c>
    </row>
    <row r="14" spans="2:18" x14ac:dyDescent="0.25">
      <c r="B14" s="6">
        <f t="shared" si="1"/>
        <v>6</v>
      </c>
      <c r="C14" s="3" t="s">
        <v>144</v>
      </c>
      <c r="D14" s="24" t="s">
        <v>120</v>
      </c>
      <c r="E14" s="25"/>
      <c r="F14" s="25"/>
      <c r="G14" s="25"/>
      <c r="H14" s="25"/>
      <c r="I14" s="26"/>
      <c r="J14" s="4">
        <v>93.5</v>
      </c>
      <c r="K14" s="4">
        <v>94</v>
      </c>
      <c r="L14" s="4">
        <v>93</v>
      </c>
      <c r="M14" s="20">
        <v>90</v>
      </c>
      <c r="N14" s="4"/>
      <c r="O14" s="4"/>
      <c r="P14" s="4"/>
      <c r="Q14" s="10">
        <f t="shared" si="0"/>
        <v>61.75</v>
      </c>
    </row>
    <row r="15" spans="2:18" x14ac:dyDescent="0.25">
      <c r="B15" s="6">
        <f t="shared" si="1"/>
        <v>7</v>
      </c>
      <c r="C15" s="3" t="s">
        <v>145</v>
      </c>
      <c r="D15" s="24" t="s">
        <v>121</v>
      </c>
      <c r="E15" s="25"/>
      <c r="F15" s="25"/>
      <c r="G15" s="25"/>
      <c r="H15" s="25"/>
      <c r="I15" s="26"/>
      <c r="J15" s="4">
        <v>70</v>
      </c>
      <c r="K15" s="4">
        <v>84</v>
      </c>
      <c r="L15" s="4">
        <v>90</v>
      </c>
      <c r="M15" s="20">
        <v>86.5</v>
      </c>
      <c r="N15" s="4"/>
      <c r="O15" s="4"/>
      <c r="P15" s="4"/>
      <c r="Q15" s="10">
        <f t="shared" si="0"/>
        <v>55.083333333333336</v>
      </c>
    </row>
    <row r="16" spans="2:18" x14ac:dyDescent="0.25">
      <c r="B16" s="6">
        <f t="shared" si="1"/>
        <v>8</v>
      </c>
      <c r="C16" s="3" t="s">
        <v>146</v>
      </c>
      <c r="D16" s="24" t="s">
        <v>122</v>
      </c>
      <c r="E16" s="25"/>
      <c r="F16" s="25"/>
      <c r="G16" s="25"/>
      <c r="H16" s="25"/>
      <c r="I16" s="26"/>
      <c r="J16" s="4">
        <v>78.5</v>
      </c>
      <c r="K16" s="4">
        <v>84</v>
      </c>
      <c r="L16" s="4">
        <v>90</v>
      </c>
      <c r="M16" s="20">
        <v>86.5</v>
      </c>
      <c r="N16" s="4"/>
      <c r="O16" s="4"/>
      <c r="P16" s="4"/>
      <c r="Q16" s="10">
        <f t="shared" si="0"/>
        <v>56.5</v>
      </c>
    </row>
    <row r="17" spans="2:19" x14ac:dyDescent="0.25">
      <c r="B17" s="6">
        <f t="shared" si="1"/>
        <v>9</v>
      </c>
      <c r="C17" s="3" t="s">
        <v>147</v>
      </c>
      <c r="D17" s="24" t="s">
        <v>123</v>
      </c>
      <c r="E17" s="25"/>
      <c r="F17" s="25"/>
      <c r="G17" s="25"/>
      <c r="H17" s="25"/>
      <c r="I17" s="26"/>
      <c r="J17" s="4">
        <v>70</v>
      </c>
      <c r="K17" s="4">
        <v>80</v>
      </c>
      <c r="L17" s="4">
        <v>90</v>
      </c>
      <c r="M17" s="20">
        <v>83</v>
      </c>
      <c r="N17" s="4"/>
      <c r="O17" s="4"/>
      <c r="P17" s="4"/>
      <c r="Q17" s="10">
        <f t="shared" si="0"/>
        <v>53.833333333333336</v>
      </c>
    </row>
    <row r="18" spans="2:19" x14ac:dyDescent="0.25">
      <c r="B18" s="6">
        <f t="shared" si="1"/>
        <v>10</v>
      </c>
      <c r="C18" s="3" t="s">
        <v>148</v>
      </c>
      <c r="D18" s="24" t="s">
        <v>124</v>
      </c>
      <c r="E18" s="25"/>
      <c r="F18" s="25"/>
      <c r="G18" s="25"/>
      <c r="H18" s="25"/>
      <c r="I18" s="26"/>
      <c r="J18" s="4">
        <v>93.5</v>
      </c>
      <c r="K18" s="4">
        <v>86.5</v>
      </c>
      <c r="L18" s="4">
        <v>90</v>
      </c>
      <c r="M18" s="20">
        <v>86.5</v>
      </c>
      <c r="N18" s="4"/>
      <c r="O18" s="4"/>
      <c r="P18" s="4"/>
      <c r="Q18" s="10">
        <f t="shared" si="0"/>
        <v>59.416666666666664</v>
      </c>
    </row>
    <row r="19" spans="2:19" x14ac:dyDescent="0.25">
      <c r="B19" s="6">
        <f t="shared" si="1"/>
        <v>11</v>
      </c>
      <c r="C19" s="3" t="s">
        <v>149</v>
      </c>
      <c r="D19" s="24" t="s">
        <v>125</v>
      </c>
      <c r="E19" s="25"/>
      <c r="F19" s="25"/>
      <c r="G19" s="25"/>
      <c r="H19" s="25"/>
      <c r="I19" s="26"/>
      <c r="J19" s="4">
        <v>83.5</v>
      </c>
      <c r="K19" s="4">
        <v>94</v>
      </c>
      <c r="L19" s="4">
        <v>90.5</v>
      </c>
      <c r="M19" s="20">
        <v>90</v>
      </c>
      <c r="N19" s="4"/>
      <c r="O19" s="4"/>
      <c r="P19" s="4"/>
      <c r="Q19" s="10">
        <f t="shared" si="0"/>
        <v>59.666666666666664</v>
      </c>
    </row>
    <row r="20" spans="2:19" x14ac:dyDescent="0.25">
      <c r="B20" s="6">
        <f t="shared" si="1"/>
        <v>12</v>
      </c>
      <c r="C20" s="3" t="s">
        <v>150</v>
      </c>
      <c r="D20" s="24" t="s">
        <v>126</v>
      </c>
      <c r="E20" s="25"/>
      <c r="F20" s="25"/>
      <c r="G20" s="25"/>
      <c r="H20" s="25"/>
      <c r="I20" s="26"/>
      <c r="J20" s="4">
        <v>70</v>
      </c>
      <c r="K20" s="4">
        <v>85</v>
      </c>
      <c r="L20" s="4">
        <v>82.5</v>
      </c>
      <c r="M20" s="20">
        <v>86.5</v>
      </c>
      <c r="N20" s="4"/>
      <c r="O20" s="4"/>
      <c r="P20" s="4"/>
      <c r="Q20" s="10">
        <f t="shared" si="0"/>
        <v>54</v>
      </c>
    </row>
    <row r="21" spans="2:19" x14ac:dyDescent="0.25">
      <c r="B21" s="6">
        <f t="shared" si="1"/>
        <v>13</v>
      </c>
      <c r="C21" s="3" t="s">
        <v>151</v>
      </c>
      <c r="D21" s="24" t="s">
        <v>127</v>
      </c>
      <c r="E21" s="25"/>
      <c r="F21" s="25"/>
      <c r="G21" s="25"/>
      <c r="H21" s="25"/>
      <c r="I21" s="26"/>
      <c r="J21" s="4">
        <v>71</v>
      </c>
      <c r="K21" s="4">
        <v>82.5</v>
      </c>
      <c r="L21" s="4">
        <v>85</v>
      </c>
      <c r="M21" s="20">
        <v>86.5</v>
      </c>
      <c r="N21" s="4"/>
      <c r="O21" s="4"/>
      <c r="P21" s="4"/>
      <c r="Q21" s="10">
        <f t="shared" si="0"/>
        <v>54.166666666666664</v>
      </c>
    </row>
    <row r="22" spans="2:19" x14ac:dyDescent="0.25">
      <c r="B22" s="6">
        <f t="shared" si="1"/>
        <v>14</v>
      </c>
      <c r="C22" s="3" t="s">
        <v>152</v>
      </c>
      <c r="D22" s="24" t="s">
        <v>128</v>
      </c>
      <c r="E22" s="25"/>
      <c r="F22" s="25"/>
      <c r="G22" s="25"/>
      <c r="H22" s="25"/>
      <c r="I22" s="26"/>
      <c r="J22" s="4">
        <v>93.5</v>
      </c>
      <c r="K22" s="4">
        <v>93.4</v>
      </c>
      <c r="L22" s="4">
        <v>93</v>
      </c>
      <c r="M22" s="20">
        <v>90</v>
      </c>
      <c r="N22" s="4"/>
      <c r="O22" s="4"/>
      <c r="P22" s="4"/>
      <c r="Q22" s="10">
        <f t="shared" si="0"/>
        <v>61.65</v>
      </c>
    </row>
    <row r="23" spans="2:19" x14ac:dyDescent="0.25">
      <c r="B23" s="6">
        <f t="shared" si="1"/>
        <v>15</v>
      </c>
      <c r="C23" s="3" t="s">
        <v>153</v>
      </c>
      <c r="D23" s="24" t="s">
        <v>129</v>
      </c>
      <c r="E23" s="25"/>
      <c r="F23" s="25"/>
      <c r="G23" s="25"/>
      <c r="H23" s="25"/>
      <c r="I23" s="26"/>
      <c r="J23" s="4">
        <v>82</v>
      </c>
      <c r="K23" s="4">
        <v>85</v>
      </c>
      <c r="L23" s="4">
        <v>80</v>
      </c>
      <c r="M23" s="20">
        <v>83</v>
      </c>
      <c r="N23" s="4"/>
      <c r="O23" s="4"/>
      <c r="P23" s="4"/>
      <c r="Q23" s="10">
        <f t="shared" si="0"/>
        <v>55</v>
      </c>
    </row>
    <row r="24" spans="2:19" x14ac:dyDescent="0.25">
      <c r="B24" s="6">
        <f t="shared" si="1"/>
        <v>16</v>
      </c>
      <c r="C24" s="3" t="s">
        <v>154</v>
      </c>
      <c r="D24" s="24" t="s">
        <v>130</v>
      </c>
      <c r="E24" s="25"/>
      <c r="F24" s="25"/>
      <c r="G24" s="25"/>
      <c r="H24" s="25"/>
      <c r="I24" s="26"/>
      <c r="J24" s="4">
        <v>92</v>
      </c>
      <c r="K24" s="4">
        <v>92.5</v>
      </c>
      <c r="L24" s="4">
        <v>93</v>
      </c>
      <c r="M24" s="20">
        <v>90</v>
      </c>
      <c r="N24" s="4"/>
      <c r="O24" s="4"/>
      <c r="P24" s="4"/>
      <c r="Q24" s="10">
        <f t="shared" si="0"/>
        <v>61.25</v>
      </c>
    </row>
    <row r="25" spans="2:19" x14ac:dyDescent="0.25">
      <c r="B25" s="6">
        <f t="shared" si="1"/>
        <v>17</v>
      </c>
      <c r="C25" s="3" t="s">
        <v>155</v>
      </c>
      <c r="D25" s="24" t="s">
        <v>131</v>
      </c>
      <c r="E25" s="25"/>
      <c r="F25" s="25"/>
      <c r="G25" s="25"/>
      <c r="H25" s="25"/>
      <c r="I25" s="26"/>
      <c r="J25" s="4">
        <v>93.5</v>
      </c>
      <c r="K25" s="4">
        <v>81.5</v>
      </c>
      <c r="L25" s="4">
        <v>98</v>
      </c>
      <c r="M25" s="20">
        <v>86.5</v>
      </c>
      <c r="N25" s="4"/>
      <c r="O25" s="4"/>
      <c r="P25" s="4"/>
      <c r="Q25" s="10">
        <f t="shared" si="0"/>
        <v>59.916666666666664</v>
      </c>
    </row>
    <row r="26" spans="2:19" x14ac:dyDescent="0.25">
      <c r="B26" s="6">
        <f t="shared" si="1"/>
        <v>18</v>
      </c>
      <c r="C26" s="3" t="s">
        <v>156</v>
      </c>
      <c r="D26" s="24" t="s">
        <v>132</v>
      </c>
      <c r="E26" s="25"/>
      <c r="F26" s="25"/>
      <c r="G26" s="25"/>
      <c r="H26" s="25"/>
      <c r="I26" s="26"/>
      <c r="J26" s="4">
        <v>70</v>
      </c>
      <c r="K26" s="4">
        <v>76.5</v>
      </c>
      <c r="L26" s="4">
        <v>90</v>
      </c>
      <c r="M26" s="20">
        <v>86.5</v>
      </c>
      <c r="N26" s="4"/>
      <c r="O26" s="4"/>
      <c r="P26" s="4"/>
      <c r="Q26" s="10">
        <f t="shared" si="0"/>
        <v>53.833333333333336</v>
      </c>
    </row>
    <row r="27" spans="2:19" x14ac:dyDescent="0.25">
      <c r="B27" s="6">
        <f t="shared" si="1"/>
        <v>19</v>
      </c>
      <c r="C27" s="3" t="s">
        <v>157</v>
      </c>
      <c r="D27" s="24" t="s">
        <v>133</v>
      </c>
      <c r="E27" s="25"/>
      <c r="F27" s="25"/>
      <c r="G27" s="25"/>
      <c r="H27" s="25"/>
      <c r="I27" s="26"/>
      <c r="J27" s="4">
        <v>78.5</v>
      </c>
      <c r="K27" s="4">
        <v>94</v>
      </c>
      <c r="L27" s="4">
        <v>93</v>
      </c>
      <c r="M27" s="20">
        <v>90</v>
      </c>
      <c r="N27" s="4"/>
      <c r="O27" s="4"/>
      <c r="P27" s="4"/>
      <c r="Q27" s="10">
        <f t="shared" si="0"/>
        <v>59.25</v>
      </c>
    </row>
    <row r="28" spans="2:19" x14ac:dyDescent="0.25">
      <c r="B28" s="6">
        <f t="shared" si="1"/>
        <v>20</v>
      </c>
      <c r="C28" s="3" t="s">
        <v>158</v>
      </c>
      <c r="D28" s="24" t="s">
        <v>134</v>
      </c>
      <c r="E28" s="25"/>
      <c r="F28" s="25"/>
      <c r="G28" s="25"/>
      <c r="H28" s="25"/>
      <c r="I28" s="26"/>
      <c r="J28" s="4">
        <v>70</v>
      </c>
      <c r="K28" s="4">
        <v>84</v>
      </c>
      <c r="L28" s="4">
        <v>92.5</v>
      </c>
      <c r="M28" s="20">
        <v>83</v>
      </c>
      <c r="N28" s="4"/>
      <c r="O28" s="4"/>
      <c r="P28" s="4"/>
      <c r="Q28" s="10">
        <f t="shared" si="0"/>
        <v>54.916666666666664</v>
      </c>
    </row>
    <row r="29" spans="2:19" x14ac:dyDescent="0.25">
      <c r="B29" s="6">
        <f t="shared" si="1"/>
        <v>21</v>
      </c>
      <c r="C29" s="3" t="s">
        <v>159</v>
      </c>
      <c r="D29" s="24" t="s">
        <v>135</v>
      </c>
      <c r="E29" s="25"/>
      <c r="F29" s="25"/>
      <c r="G29" s="25"/>
      <c r="H29" s="25"/>
      <c r="I29" s="26"/>
      <c r="J29" s="4">
        <v>70</v>
      </c>
      <c r="K29" s="4">
        <v>85</v>
      </c>
      <c r="L29" s="4">
        <v>80</v>
      </c>
      <c r="M29" s="20">
        <v>83</v>
      </c>
      <c r="N29" s="4"/>
      <c r="O29" s="4"/>
      <c r="P29" s="4"/>
      <c r="Q29" s="10">
        <f t="shared" si="0"/>
        <v>53</v>
      </c>
    </row>
    <row r="30" spans="2:19" x14ac:dyDescent="0.25">
      <c r="B30" s="6">
        <f t="shared" si="1"/>
        <v>22</v>
      </c>
      <c r="C30" s="3" t="s">
        <v>160</v>
      </c>
      <c r="D30" s="24" t="s">
        <v>136</v>
      </c>
      <c r="E30" s="25"/>
      <c r="F30" s="25"/>
      <c r="G30" s="25"/>
      <c r="H30" s="25"/>
      <c r="I30" s="26"/>
      <c r="J30" s="4">
        <v>70</v>
      </c>
      <c r="K30" s="4">
        <v>84</v>
      </c>
      <c r="L30" s="4">
        <v>85</v>
      </c>
      <c r="M30" s="20">
        <v>83</v>
      </c>
      <c r="N30" s="4"/>
      <c r="O30" s="4"/>
      <c r="P30" s="4"/>
      <c r="Q30" s="10">
        <f t="shared" si="0"/>
        <v>53.666666666666664</v>
      </c>
    </row>
    <row r="31" spans="2:19" x14ac:dyDescent="0.25">
      <c r="B31" s="6">
        <f t="shared" si="1"/>
        <v>23</v>
      </c>
      <c r="C31" s="16"/>
      <c r="D31" s="45"/>
      <c r="E31" s="46"/>
      <c r="F31" s="46"/>
      <c r="G31" s="46"/>
      <c r="H31" s="46"/>
      <c r="I31" s="47"/>
      <c r="J31" s="4"/>
      <c r="K31" s="4"/>
      <c r="L31" s="4"/>
      <c r="M31" s="4"/>
      <c r="N31" s="4"/>
      <c r="O31" s="4"/>
      <c r="P31" s="4"/>
      <c r="Q31" s="10"/>
      <c r="S31" s="21"/>
    </row>
    <row r="32" spans="2:19" x14ac:dyDescent="0.25">
      <c r="B32" s="6">
        <f t="shared" si="1"/>
        <v>24</v>
      </c>
      <c r="C32" s="6"/>
      <c r="D32" s="48"/>
      <c r="E32" s="49"/>
      <c r="F32" s="49"/>
      <c r="G32" s="49"/>
      <c r="H32" s="49"/>
      <c r="I32" s="5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20"/>
      <c r="K35" s="20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7" t="s">
        <v>19</v>
      </c>
      <c r="I54" s="37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21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8" t="s">
        <v>20</v>
      </c>
      <c r="I55" s="3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22</v>
      </c>
    </row>
    <row r="56" spans="2:17" x14ac:dyDescent="0.25">
      <c r="C56" s="22"/>
      <c r="D56" s="22"/>
      <c r="E56" s="22"/>
      <c r="H56" s="38" t="s">
        <v>21</v>
      </c>
      <c r="I56" s="38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22</v>
      </c>
    </row>
    <row r="57" spans="2:17" x14ac:dyDescent="0.25">
      <c r="C57" s="22"/>
      <c r="D57" s="22"/>
      <c r="E57" s="1"/>
      <c r="H57" s="39" t="s">
        <v>16</v>
      </c>
      <c r="I57" s="39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0.95454545454545459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2"/>
      <c r="D58" s="22"/>
      <c r="E58" s="1"/>
      <c r="H58" s="39" t="s">
        <v>17</v>
      </c>
      <c r="I58" s="39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4.5454545454545456E-2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0" t="s">
        <v>77</v>
      </c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topLeftCell="A8" zoomScale="84" zoomScaleNormal="84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74</v>
      </c>
      <c r="E4" s="41"/>
      <c r="F4" s="41"/>
      <c r="G4" s="41"/>
      <c r="I4" t="s">
        <v>1</v>
      </c>
      <c r="J4" s="28" t="s">
        <v>75</v>
      </c>
      <c r="K4" s="28"/>
      <c r="M4" t="s">
        <v>2</v>
      </c>
      <c r="N4" s="29">
        <v>45077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76</v>
      </c>
      <c r="E6" s="28"/>
      <c r="F6" s="28"/>
      <c r="G6" s="28"/>
      <c r="I6" s="22" t="s">
        <v>22</v>
      </c>
      <c r="J6" s="22"/>
      <c r="K6" s="35" t="s">
        <v>77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51" t="s">
        <v>24</v>
      </c>
      <c r="E9" s="52"/>
      <c r="F9" s="52"/>
      <c r="G9" s="52"/>
      <c r="H9" s="52"/>
      <c r="I9" s="53"/>
      <c r="J9" s="4">
        <v>90</v>
      </c>
      <c r="K9" s="4">
        <v>95</v>
      </c>
      <c r="L9" s="4">
        <v>84.5</v>
      </c>
      <c r="M9" s="20">
        <v>0</v>
      </c>
      <c r="N9" s="4"/>
      <c r="O9" s="4"/>
      <c r="P9" s="4"/>
      <c r="Q9" s="10">
        <f>SUM(J9:P9)/6</f>
        <v>44.916666666666664</v>
      </c>
    </row>
    <row r="10" spans="2:18" x14ac:dyDescent="0.25">
      <c r="B10" s="6">
        <f>B9+1</f>
        <v>2</v>
      </c>
      <c r="C10" s="3" t="s">
        <v>50</v>
      </c>
      <c r="D10" s="51" t="s">
        <v>25</v>
      </c>
      <c r="E10" s="52"/>
      <c r="F10" s="52"/>
      <c r="G10" s="52"/>
      <c r="H10" s="52"/>
      <c r="I10" s="53"/>
      <c r="J10" s="4">
        <v>87.5</v>
      </c>
      <c r="K10" s="4">
        <v>95</v>
      </c>
      <c r="L10" s="4">
        <v>95</v>
      </c>
      <c r="M10" s="20">
        <v>79.5</v>
      </c>
      <c r="N10" s="4"/>
      <c r="O10" s="4"/>
      <c r="P10" s="4"/>
      <c r="Q10" s="10">
        <f t="shared" ref="Q10:Q35" si="0">SUM(J10:P10)/6</f>
        <v>59.5</v>
      </c>
    </row>
    <row r="11" spans="2:18" x14ac:dyDescent="0.25">
      <c r="B11" s="6">
        <f t="shared" ref="B11:B53" si="1">B10+1</f>
        <v>3</v>
      </c>
      <c r="C11" s="3" t="s">
        <v>51</v>
      </c>
      <c r="D11" s="51" t="s">
        <v>26</v>
      </c>
      <c r="E11" s="52"/>
      <c r="F11" s="52"/>
      <c r="G11" s="52"/>
      <c r="H11" s="52"/>
      <c r="I11" s="53"/>
      <c r="J11" s="4">
        <v>85</v>
      </c>
      <c r="K11" s="4">
        <v>95</v>
      </c>
      <c r="L11" s="4">
        <v>84.5</v>
      </c>
      <c r="M11" s="20">
        <v>0</v>
      </c>
      <c r="N11" s="4"/>
      <c r="O11" s="4"/>
      <c r="P11" s="4"/>
      <c r="Q11" s="10">
        <f t="shared" si="0"/>
        <v>44.083333333333336</v>
      </c>
    </row>
    <row r="12" spans="2:18" x14ac:dyDescent="0.25">
      <c r="B12" s="6">
        <f t="shared" si="1"/>
        <v>4</v>
      </c>
      <c r="C12" s="3" t="s">
        <v>52</v>
      </c>
      <c r="D12" s="51" t="s">
        <v>27</v>
      </c>
      <c r="E12" s="52"/>
      <c r="F12" s="52"/>
      <c r="G12" s="52"/>
      <c r="H12" s="52"/>
      <c r="I12" s="53"/>
      <c r="J12" s="4">
        <v>95</v>
      </c>
      <c r="K12" s="4">
        <v>95</v>
      </c>
      <c r="L12" s="4">
        <v>82</v>
      </c>
      <c r="M12" s="20">
        <v>71.5</v>
      </c>
      <c r="N12" s="4"/>
      <c r="O12" s="4"/>
      <c r="P12" s="4"/>
      <c r="Q12" s="10">
        <f t="shared" si="0"/>
        <v>57.25</v>
      </c>
    </row>
    <row r="13" spans="2:18" x14ac:dyDescent="0.25">
      <c r="B13" s="6">
        <f t="shared" si="1"/>
        <v>5</v>
      </c>
      <c r="C13" s="3" t="s">
        <v>53</v>
      </c>
      <c r="D13" s="51" t="s">
        <v>28</v>
      </c>
      <c r="E13" s="52"/>
      <c r="F13" s="52"/>
      <c r="G13" s="52"/>
      <c r="H13" s="52"/>
      <c r="I13" s="53"/>
      <c r="J13" s="4">
        <v>89.5</v>
      </c>
      <c r="K13" s="4">
        <v>92</v>
      </c>
      <c r="L13" s="4">
        <v>87.5</v>
      </c>
      <c r="M13" s="20">
        <v>85</v>
      </c>
      <c r="N13" s="4"/>
      <c r="O13" s="4"/>
      <c r="P13" s="4"/>
      <c r="Q13" s="10">
        <f t="shared" si="0"/>
        <v>59</v>
      </c>
    </row>
    <row r="14" spans="2:18" x14ac:dyDescent="0.25">
      <c r="B14" s="6">
        <f t="shared" si="1"/>
        <v>6</v>
      </c>
      <c r="C14" s="3" t="s">
        <v>54</v>
      </c>
      <c r="D14" s="51" t="s">
        <v>29</v>
      </c>
      <c r="E14" s="52"/>
      <c r="F14" s="52"/>
      <c r="G14" s="52"/>
      <c r="H14" s="52"/>
      <c r="I14" s="53"/>
      <c r="J14" s="4">
        <v>80</v>
      </c>
      <c r="K14" s="4">
        <v>95</v>
      </c>
      <c r="L14" s="4">
        <v>81.5</v>
      </c>
      <c r="M14" s="20">
        <v>75.5</v>
      </c>
      <c r="N14" s="4"/>
      <c r="O14" s="4"/>
      <c r="P14" s="4"/>
      <c r="Q14" s="10">
        <f t="shared" si="0"/>
        <v>55.333333333333336</v>
      </c>
    </row>
    <row r="15" spans="2:18" x14ac:dyDescent="0.25">
      <c r="B15" s="6">
        <f t="shared" si="1"/>
        <v>7</v>
      </c>
      <c r="C15" s="3" t="s">
        <v>176</v>
      </c>
      <c r="D15" s="51" t="s">
        <v>175</v>
      </c>
      <c r="E15" s="52"/>
      <c r="F15" s="52"/>
      <c r="G15" s="52"/>
      <c r="H15" s="52"/>
      <c r="I15" s="53"/>
      <c r="J15" s="4">
        <v>80</v>
      </c>
      <c r="K15" s="4">
        <v>80</v>
      </c>
      <c r="L15" s="4">
        <v>80</v>
      </c>
      <c r="M15" s="20">
        <v>75</v>
      </c>
      <c r="N15" s="4"/>
      <c r="O15" s="4"/>
      <c r="P15" s="4"/>
      <c r="Q15" s="10">
        <f t="shared" si="0"/>
        <v>52.5</v>
      </c>
    </row>
    <row r="16" spans="2:18" x14ac:dyDescent="0.25">
      <c r="B16" s="6">
        <f t="shared" si="1"/>
        <v>8</v>
      </c>
      <c r="C16" s="3" t="s">
        <v>55</v>
      </c>
      <c r="D16" s="51" t="s">
        <v>30</v>
      </c>
      <c r="E16" s="52"/>
      <c r="F16" s="52"/>
      <c r="G16" s="52"/>
      <c r="H16" s="52"/>
      <c r="I16" s="53"/>
      <c r="J16" s="4">
        <v>98</v>
      </c>
      <c r="K16" s="4">
        <v>98</v>
      </c>
      <c r="L16" s="4">
        <v>92</v>
      </c>
      <c r="M16" s="20">
        <v>83</v>
      </c>
      <c r="N16" s="4"/>
      <c r="O16" s="4"/>
      <c r="P16" s="4"/>
      <c r="Q16" s="10">
        <f t="shared" si="0"/>
        <v>61.833333333333336</v>
      </c>
    </row>
    <row r="17" spans="2:17" x14ac:dyDescent="0.25">
      <c r="B17" s="6">
        <f t="shared" si="1"/>
        <v>9</v>
      </c>
      <c r="C17" s="3" t="s">
        <v>56</v>
      </c>
      <c r="D17" s="51" t="s">
        <v>31</v>
      </c>
      <c r="E17" s="52"/>
      <c r="F17" s="52"/>
      <c r="G17" s="52"/>
      <c r="H17" s="52"/>
      <c r="I17" s="53"/>
      <c r="J17" s="4">
        <v>79.5</v>
      </c>
      <c r="K17" s="4">
        <v>92</v>
      </c>
      <c r="L17" s="4">
        <v>82.5</v>
      </c>
      <c r="M17" s="20">
        <v>91.5</v>
      </c>
      <c r="N17" s="4"/>
      <c r="O17" s="4"/>
      <c r="P17" s="4"/>
      <c r="Q17" s="10">
        <f t="shared" si="0"/>
        <v>57.583333333333336</v>
      </c>
    </row>
    <row r="18" spans="2:17" x14ac:dyDescent="0.25">
      <c r="B18" s="6">
        <f t="shared" si="1"/>
        <v>10</v>
      </c>
      <c r="C18" s="3" t="s">
        <v>57</v>
      </c>
      <c r="D18" s="51" t="s">
        <v>32</v>
      </c>
      <c r="E18" s="52"/>
      <c r="F18" s="52"/>
      <c r="G18" s="52"/>
      <c r="H18" s="52"/>
      <c r="I18" s="53"/>
      <c r="J18" s="4">
        <v>79.5</v>
      </c>
      <c r="K18" s="4">
        <v>92</v>
      </c>
      <c r="L18" s="4">
        <v>75</v>
      </c>
      <c r="M18" s="20">
        <v>75.5</v>
      </c>
      <c r="N18" s="4"/>
      <c r="O18" s="4"/>
      <c r="P18" s="4"/>
      <c r="Q18" s="10">
        <f t="shared" si="0"/>
        <v>53.666666666666664</v>
      </c>
    </row>
    <row r="19" spans="2:17" x14ac:dyDescent="0.25">
      <c r="B19" s="6">
        <f t="shared" si="1"/>
        <v>11</v>
      </c>
      <c r="C19" s="3" t="s">
        <v>58</v>
      </c>
      <c r="D19" s="51" t="s">
        <v>33</v>
      </c>
      <c r="E19" s="52"/>
      <c r="F19" s="52"/>
      <c r="G19" s="52"/>
      <c r="H19" s="52"/>
      <c r="I19" s="53"/>
      <c r="J19" s="4">
        <v>98</v>
      </c>
      <c r="K19" s="4">
        <v>98</v>
      </c>
      <c r="L19" s="4">
        <v>96</v>
      </c>
      <c r="M19" s="20">
        <v>0</v>
      </c>
      <c r="N19" s="4"/>
      <c r="O19" s="4"/>
      <c r="P19" s="4"/>
      <c r="Q19" s="10">
        <f t="shared" si="0"/>
        <v>48.666666666666664</v>
      </c>
    </row>
    <row r="20" spans="2:17" x14ac:dyDescent="0.25">
      <c r="B20" s="6">
        <f t="shared" si="1"/>
        <v>12</v>
      </c>
      <c r="C20" s="3" t="s">
        <v>59</v>
      </c>
      <c r="D20" s="51" t="s">
        <v>34</v>
      </c>
      <c r="E20" s="52"/>
      <c r="F20" s="52"/>
      <c r="G20" s="52"/>
      <c r="H20" s="52"/>
      <c r="I20" s="53"/>
      <c r="J20" s="4">
        <v>80</v>
      </c>
      <c r="K20" s="4">
        <v>95</v>
      </c>
      <c r="L20" s="4">
        <v>85</v>
      </c>
      <c r="M20" s="20">
        <v>83.5</v>
      </c>
      <c r="N20" s="4"/>
      <c r="O20" s="4"/>
      <c r="P20" s="4"/>
      <c r="Q20" s="10">
        <f t="shared" si="0"/>
        <v>57.25</v>
      </c>
    </row>
    <row r="21" spans="2:17" x14ac:dyDescent="0.25">
      <c r="B21" s="6">
        <f t="shared" si="1"/>
        <v>13</v>
      </c>
      <c r="C21" s="3" t="s">
        <v>62</v>
      </c>
      <c r="D21" s="51" t="s">
        <v>177</v>
      </c>
      <c r="E21" s="52"/>
      <c r="F21" s="52"/>
      <c r="G21" s="52"/>
      <c r="H21" s="52"/>
      <c r="I21" s="53"/>
      <c r="J21" s="4">
        <v>77.5</v>
      </c>
      <c r="K21" s="4">
        <v>95</v>
      </c>
      <c r="L21" s="4">
        <v>75</v>
      </c>
      <c r="M21" s="20">
        <v>0</v>
      </c>
      <c r="N21" s="4"/>
      <c r="O21" s="4"/>
      <c r="P21" s="4"/>
      <c r="Q21" s="10">
        <f t="shared" si="0"/>
        <v>41.25</v>
      </c>
    </row>
    <row r="22" spans="2:17" x14ac:dyDescent="0.25">
      <c r="B22" s="6">
        <f t="shared" si="1"/>
        <v>14</v>
      </c>
      <c r="C22" s="3" t="s">
        <v>60</v>
      </c>
      <c r="D22" s="51" t="s">
        <v>35</v>
      </c>
      <c r="E22" s="52"/>
      <c r="F22" s="52"/>
      <c r="G22" s="52"/>
      <c r="H22" s="52"/>
      <c r="I22" s="53"/>
      <c r="J22" s="4">
        <v>80</v>
      </c>
      <c r="K22" s="4">
        <v>95</v>
      </c>
      <c r="L22" s="4">
        <v>87.5</v>
      </c>
      <c r="M22" s="20">
        <v>0</v>
      </c>
      <c r="N22" s="4"/>
      <c r="O22" s="4"/>
      <c r="P22" s="4"/>
      <c r="Q22" s="10">
        <f t="shared" si="0"/>
        <v>43.75</v>
      </c>
    </row>
    <row r="23" spans="2:17" x14ac:dyDescent="0.25">
      <c r="B23" s="6">
        <f t="shared" si="1"/>
        <v>15</v>
      </c>
      <c r="C23" s="3" t="s">
        <v>61</v>
      </c>
      <c r="D23" s="51" t="s">
        <v>36</v>
      </c>
      <c r="E23" s="52"/>
      <c r="F23" s="52"/>
      <c r="G23" s="52"/>
      <c r="H23" s="52"/>
      <c r="I23" s="53"/>
      <c r="J23" s="4">
        <v>78</v>
      </c>
      <c r="K23" s="4">
        <v>98</v>
      </c>
      <c r="L23" s="4">
        <v>80</v>
      </c>
      <c r="M23" s="20">
        <v>0</v>
      </c>
      <c r="N23" s="4"/>
      <c r="O23" s="4"/>
      <c r="P23" s="4"/>
      <c r="Q23" s="10">
        <f t="shared" si="0"/>
        <v>42.666666666666664</v>
      </c>
    </row>
    <row r="24" spans="2:17" x14ac:dyDescent="0.25">
      <c r="B24" s="6">
        <f t="shared" si="1"/>
        <v>16</v>
      </c>
      <c r="C24" s="3" t="s">
        <v>63</v>
      </c>
      <c r="D24" s="51" t="s">
        <v>37</v>
      </c>
      <c r="E24" s="52"/>
      <c r="F24" s="52"/>
      <c r="G24" s="52"/>
      <c r="H24" s="52"/>
      <c r="I24" s="53"/>
      <c r="J24" s="4">
        <v>75</v>
      </c>
      <c r="K24" s="4">
        <v>95</v>
      </c>
      <c r="L24" s="4">
        <v>85</v>
      </c>
      <c r="M24" s="20">
        <v>83.5</v>
      </c>
      <c r="N24" s="4"/>
      <c r="O24" s="4"/>
      <c r="P24" s="4"/>
      <c r="Q24" s="10">
        <f t="shared" si="0"/>
        <v>56.416666666666664</v>
      </c>
    </row>
    <row r="25" spans="2:17" x14ac:dyDescent="0.25">
      <c r="B25" s="6">
        <f t="shared" si="1"/>
        <v>17</v>
      </c>
      <c r="C25" s="3" t="s">
        <v>64</v>
      </c>
      <c r="D25" s="51" t="s">
        <v>38</v>
      </c>
      <c r="E25" s="52"/>
      <c r="F25" s="52"/>
      <c r="G25" s="52"/>
      <c r="H25" s="52"/>
      <c r="I25" s="53"/>
      <c r="J25" s="4">
        <v>95</v>
      </c>
      <c r="K25" s="4">
        <v>95</v>
      </c>
      <c r="L25" s="4">
        <v>84</v>
      </c>
      <c r="M25" s="20">
        <v>0</v>
      </c>
      <c r="N25" s="4"/>
      <c r="O25" s="4"/>
      <c r="P25" s="4"/>
      <c r="Q25" s="10">
        <f t="shared" si="0"/>
        <v>45.666666666666664</v>
      </c>
    </row>
    <row r="26" spans="2:17" x14ac:dyDescent="0.25">
      <c r="B26" s="6">
        <f t="shared" si="1"/>
        <v>18</v>
      </c>
      <c r="C26" s="3" t="s">
        <v>65</v>
      </c>
      <c r="D26" s="51" t="s">
        <v>39</v>
      </c>
      <c r="E26" s="52"/>
      <c r="F26" s="52"/>
      <c r="G26" s="52"/>
      <c r="H26" s="52"/>
      <c r="I26" s="53"/>
      <c r="J26" s="4">
        <v>85</v>
      </c>
      <c r="K26" s="4">
        <v>95</v>
      </c>
      <c r="L26" s="4">
        <v>90</v>
      </c>
      <c r="M26" s="20">
        <v>77</v>
      </c>
      <c r="N26" s="4"/>
      <c r="O26" s="4"/>
      <c r="P26" s="4"/>
      <c r="Q26" s="10">
        <f t="shared" si="0"/>
        <v>57.833333333333336</v>
      </c>
    </row>
    <row r="27" spans="2:17" x14ac:dyDescent="0.25">
      <c r="B27" s="6">
        <f t="shared" si="1"/>
        <v>19</v>
      </c>
      <c r="C27" s="3" t="s">
        <v>66</v>
      </c>
      <c r="D27" s="51" t="s">
        <v>40</v>
      </c>
      <c r="E27" s="52"/>
      <c r="F27" s="52"/>
      <c r="G27" s="52"/>
      <c r="H27" s="52"/>
      <c r="I27" s="53"/>
      <c r="J27" s="4">
        <v>82.5</v>
      </c>
      <c r="K27" s="4">
        <v>95</v>
      </c>
      <c r="L27" s="4">
        <v>85</v>
      </c>
      <c r="M27" s="20">
        <v>77</v>
      </c>
      <c r="N27" s="4"/>
      <c r="O27" s="4"/>
      <c r="P27" s="4"/>
      <c r="Q27" s="10">
        <f t="shared" si="0"/>
        <v>56.583333333333336</v>
      </c>
    </row>
    <row r="28" spans="2:17" x14ac:dyDescent="0.25">
      <c r="B28" s="6">
        <f t="shared" si="1"/>
        <v>20</v>
      </c>
      <c r="C28" s="3" t="s">
        <v>67</v>
      </c>
      <c r="D28" s="51" t="s">
        <v>41</v>
      </c>
      <c r="E28" s="52"/>
      <c r="F28" s="52"/>
      <c r="G28" s="52"/>
      <c r="H28" s="52"/>
      <c r="I28" s="53"/>
      <c r="J28" s="4">
        <v>87</v>
      </c>
      <c r="K28" s="4">
        <v>92</v>
      </c>
      <c r="L28" s="4">
        <v>84.5</v>
      </c>
      <c r="M28" s="20">
        <v>91.5</v>
      </c>
      <c r="N28" s="4"/>
      <c r="O28" s="4"/>
      <c r="P28" s="4"/>
      <c r="Q28" s="10">
        <f t="shared" si="0"/>
        <v>59.166666666666664</v>
      </c>
    </row>
    <row r="29" spans="2:17" x14ac:dyDescent="0.25">
      <c r="B29" s="6">
        <f t="shared" si="1"/>
        <v>21</v>
      </c>
      <c r="C29" s="3" t="s">
        <v>182</v>
      </c>
      <c r="D29" s="51" t="s">
        <v>42</v>
      </c>
      <c r="E29" s="52"/>
      <c r="F29" s="52"/>
      <c r="G29" s="52"/>
      <c r="H29" s="52"/>
      <c r="I29" s="53"/>
      <c r="J29" s="4">
        <v>72</v>
      </c>
      <c r="K29" s="4">
        <v>92</v>
      </c>
      <c r="L29" s="4">
        <v>75</v>
      </c>
      <c r="M29" s="20">
        <v>0</v>
      </c>
      <c r="N29" s="4"/>
      <c r="O29" s="4"/>
      <c r="P29" s="4"/>
      <c r="Q29" s="10">
        <f t="shared" si="0"/>
        <v>39.833333333333336</v>
      </c>
    </row>
    <row r="30" spans="2:17" x14ac:dyDescent="0.25">
      <c r="B30" s="6">
        <f t="shared" si="1"/>
        <v>22</v>
      </c>
      <c r="C30" s="3" t="s">
        <v>68</v>
      </c>
      <c r="D30" s="51" t="s">
        <v>43</v>
      </c>
      <c r="E30" s="52"/>
      <c r="F30" s="52"/>
      <c r="G30" s="52"/>
      <c r="H30" s="52"/>
      <c r="I30" s="53"/>
      <c r="J30" s="4">
        <v>88</v>
      </c>
      <c r="K30" s="4">
        <v>98</v>
      </c>
      <c r="L30" s="4">
        <v>88</v>
      </c>
      <c r="M30" s="20">
        <v>79.5</v>
      </c>
      <c r="N30" s="4"/>
      <c r="O30" s="4"/>
      <c r="P30" s="4"/>
      <c r="Q30" s="10">
        <f t="shared" si="0"/>
        <v>58.916666666666664</v>
      </c>
    </row>
    <row r="31" spans="2:17" x14ac:dyDescent="0.25">
      <c r="B31" s="6">
        <f t="shared" si="1"/>
        <v>23</v>
      </c>
      <c r="C31" s="3" t="s">
        <v>69</v>
      </c>
      <c r="D31" s="51" t="s">
        <v>44</v>
      </c>
      <c r="E31" s="52"/>
      <c r="F31" s="52"/>
      <c r="G31" s="52"/>
      <c r="H31" s="52"/>
      <c r="I31" s="53"/>
      <c r="J31" s="4">
        <v>95</v>
      </c>
      <c r="K31" s="4">
        <v>95</v>
      </c>
      <c r="L31" s="4">
        <v>95</v>
      </c>
      <c r="M31" s="20">
        <v>97</v>
      </c>
      <c r="N31" s="4"/>
      <c r="O31" s="4"/>
      <c r="P31" s="4"/>
      <c r="Q31" s="10">
        <f t="shared" si="0"/>
        <v>63.666666666666664</v>
      </c>
    </row>
    <row r="32" spans="2:17" x14ac:dyDescent="0.25">
      <c r="B32" s="6">
        <f t="shared" si="1"/>
        <v>24</v>
      </c>
      <c r="C32" s="3" t="s">
        <v>70</v>
      </c>
      <c r="D32" s="51" t="s">
        <v>45</v>
      </c>
      <c r="E32" s="52"/>
      <c r="F32" s="52"/>
      <c r="G32" s="52"/>
      <c r="H32" s="52"/>
      <c r="I32" s="53"/>
      <c r="J32" s="4">
        <v>98</v>
      </c>
      <c r="K32" s="4">
        <v>98</v>
      </c>
      <c r="L32" s="4">
        <v>92.5</v>
      </c>
      <c r="M32" s="20">
        <v>93</v>
      </c>
      <c r="N32" s="4"/>
      <c r="O32" s="4"/>
      <c r="P32" s="4"/>
      <c r="Q32" s="10">
        <f t="shared" si="0"/>
        <v>63.583333333333336</v>
      </c>
    </row>
    <row r="33" spans="2:19" x14ac:dyDescent="0.25">
      <c r="B33" s="6">
        <f t="shared" si="1"/>
        <v>25</v>
      </c>
      <c r="C33" s="3" t="s">
        <v>71</v>
      </c>
      <c r="D33" s="51" t="s">
        <v>46</v>
      </c>
      <c r="E33" s="52"/>
      <c r="F33" s="52"/>
      <c r="G33" s="52"/>
      <c r="H33" s="52"/>
      <c r="I33" s="53"/>
      <c r="J33" s="4">
        <v>85</v>
      </c>
      <c r="K33" s="4">
        <v>95</v>
      </c>
      <c r="L33" s="4">
        <v>95</v>
      </c>
      <c r="M33" s="20">
        <v>89</v>
      </c>
      <c r="N33" s="4"/>
      <c r="O33" s="4"/>
      <c r="P33" s="4"/>
      <c r="Q33" s="10">
        <f t="shared" si="0"/>
        <v>60.666666666666664</v>
      </c>
    </row>
    <row r="34" spans="2:19" x14ac:dyDescent="0.25">
      <c r="B34" s="6">
        <f t="shared" si="1"/>
        <v>26</v>
      </c>
      <c r="C34" s="3" t="s">
        <v>72</v>
      </c>
      <c r="D34" s="51" t="s">
        <v>47</v>
      </c>
      <c r="E34" s="52"/>
      <c r="F34" s="52"/>
      <c r="G34" s="52"/>
      <c r="H34" s="52"/>
      <c r="I34" s="53"/>
      <c r="J34" s="4">
        <v>98</v>
      </c>
      <c r="K34" s="4">
        <v>98</v>
      </c>
      <c r="L34" s="4">
        <v>90</v>
      </c>
      <c r="M34" s="20">
        <v>87.5</v>
      </c>
      <c r="N34" s="4"/>
      <c r="O34" s="4"/>
      <c r="P34" s="4"/>
      <c r="Q34" s="10">
        <f t="shared" si="0"/>
        <v>62.25</v>
      </c>
    </row>
    <row r="35" spans="2:19" x14ac:dyDescent="0.25">
      <c r="B35" s="6">
        <f t="shared" si="1"/>
        <v>27</v>
      </c>
      <c r="C35" s="3" t="s">
        <v>73</v>
      </c>
      <c r="D35" s="51" t="s">
        <v>48</v>
      </c>
      <c r="E35" s="52"/>
      <c r="F35" s="52"/>
      <c r="G35" s="52"/>
      <c r="H35" s="52"/>
      <c r="I35" s="53"/>
      <c r="J35" s="4">
        <v>89.5</v>
      </c>
      <c r="K35" s="4">
        <v>92</v>
      </c>
      <c r="L35" s="4">
        <v>92.5</v>
      </c>
      <c r="M35" s="20">
        <v>91.5</v>
      </c>
      <c r="N35" s="4"/>
      <c r="O35" s="4"/>
      <c r="P35" s="4"/>
      <c r="Q35" s="10">
        <f t="shared" si="0"/>
        <v>60.916666666666664</v>
      </c>
    </row>
    <row r="36" spans="2:19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  <c r="S36" s="21"/>
    </row>
    <row r="37" spans="2:19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20"/>
      <c r="K37" s="20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9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7" t="s">
        <v>19</v>
      </c>
      <c r="I54" s="37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19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8" t="s">
        <v>20</v>
      </c>
      <c r="I55" s="3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8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22"/>
      <c r="D56" s="22"/>
      <c r="E56" s="22"/>
      <c r="H56" s="38" t="s">
        <v>21</v>
      </c>
      <c r="I56" s="38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22"/>
      <c r="D57" s="22"/>
      <c r="E57" s="1"/>
      <c r="H57" s="39" t="s">
        <v>16</v>
      </c>
      <c r="I57" s="39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0.70370370370370372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2"/>
      <c r="D58" s="22"/>
      <c r="E58" s="1"/>
      <c r="H58" s="39" t="s">
        <v>17</v>
      </c>
      <c r="I58" s="39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0.29629629629629628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0" t="s">
        <v>77</v>
      </c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/>
      <c r="E4" s="41"/>
      <c r="F4" s="41"/>
      <c r="G4" s="41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22" t="s">
        <v>22</v>
      </c>
      <c r="J6" s="22"/>
      <c r="K6" s="35"/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3"/>
      <c r="E9" s="23"/>
      <c r="F9" s="23"/>
      <c r="G9" s="23"/>
      <c r="H9" s="23"/>
      <c r="I9" s="23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3"/>
      <c r="E10" s="23"/>
      <c r="F10" s="23"/>
      <c r="G10" s="23"/>
      <c r="H10" s="23"/>
      <c r="I10" s="23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7" t="s">
        <v>19</v>
      </c>
      <c r="I54" s="3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8" t="s">
        <v>20</v>
      </c>
      <c r="I55" s="3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38" t="s">
        <v>21</v>
      </c>
      <c r="I56" s="38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9" t="s">
        <v>16</v>
      </c>
      <c r="I57" s="39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39" t="s">
        <v>17</v>
      </c>
      <c r="I58" s="39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2023-06-02T01:03:42Z</dcterms:modified>
</cp:coreProperties>
</file>