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88EFC61-CA82-4886-92E6-4822A6327A69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5" i="24" l="1"/>
  <c r="A15" i="23"/>
  <c r="A15" i="22"/>
  <c r="N28" i="25" l="1"/>
  <c r="M28" i="25"/>
  <c r="K28" i="25"/>
  <c r="G28" i="25"/>
  <c r="F28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D27" i="24"/>
  <c r="C27" i="24"/>
  <c r="A27" i="24"/>
  <c r="E26" i="24"/>
  <c r="D26" i="24"/>
  <c r="C26" i="24"/>
  <c r="A26" i="24"/>
  <c r="E25" i="24"/>
  <c r="D25" i="24"/>
  <c r="C25" i="24"/>
  <c r="A25" i="24"/>
  <c r="E24" i="24"/>
  <c r="D24" i="24"/>
  <c r="C24" i="24"/>
  <c r="A24" i="24"/>
  <c r="E23" i="24"/>
  <c r="D23" i="24"/>
  <c r="C23" i="24"/>
  <c r="A23" i="24"/>
  <c r="E22" i="24"/>
  <c r="D22" i="24"/>
  <c r="C22" i="24"/>
  <c r="A22" i="24"/>
  <c r="E21" i="24"/>
  <c r="D21" i="24"/>
  <c r="C21" i="24"/>
  <c r="A21" i="24"/>
  <c r="E20" i="24"/>
  <c r="D20" i="24"/>
  <c r="C20" i="24"/>
  <c r="A20" i="24"/>
  <c r="E19" i="24"/>
  <c r="D19" i="24"/>
  <c r="C19" i="24"/>
  <c r="A19" i="24"/>
  <c r="E18" i="24"/>
  <c r="D18" i="24"/>
  <c r="C18" i="24"/>
  <c r="A18" i="24"/>
  <c r="I15" i="24"/>
  <c r="D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5" i="23"/>
  <c r="E14" i="23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10"/>
  <c r="L14" i="10"/>
  <c r="I14" i="10"/>
  <c r="H28" i="10" l="1"/>
  <c r="L14" i="25"/>
  <c r="L15" i="25"/>
  <c r="H14" i="25"/>
  <c r="H15" i="25"/>
  <c r="E28" i="25"/>
  <c r="L14" i="24"/>
  <c r="L15" i="24"/>
  <c r="E28" i="24"/>
  <c r="L14" i="23"/>
  <c r="L15" i="23"/>
  <c r="E28" i="23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<sst xmlns="http://schemas.openxmlformats.org/spreadsheetml/2006/main" count="177" uniqueCount="46">
  <si>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</si>
  <si>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</si>
  <si>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</si>
  <si>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</si>
  <si>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</si>
  <si>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</si>
  <si>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</si>
  <si>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</si>
  <si>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</si>
  <si>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</si>
  <si>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</si>
  <si>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</si>
  <si>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</si>
  <si>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</si>
  <si>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</si>
  <si>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</si>
  <si>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</si>
  <si>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</si>
  <si>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</si>
  <si>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</si>
  <si>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</si>
  <si>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</si>
  <si>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</si>
  <si>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</si>
  <si>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</si>
  <si>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</si>
  <si>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</si>
  <si>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</si>
  <si>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</si>
  <si>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</si>
  <si>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</si>
  <si>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MECATRONICA</t>
  </si>
  <si>
    <t>Ing. Victor Palma Cruz</t>
  </si>
  <si>
    <t>711C</t>
  </si>
  <si>
    <t>IMCT</t>
  </si>
  <si>
    <t xml:space="preserve">I </t>
  </si>
  <si>
    <t>III</t>
  </si>
  <si>
    <t>II</t>
  </si>
  <si>
    <t>S/E</t>
  </si>
  <si>
    <t>Fundamentos de Robotica</t>
  </si>
  <si>
    <t>Diseño y Desarrollo de Prototipos Mecatronicos</t>
  </si>
  <si>
    <t>802A</t>
  </si>
  <si>
    <t>711 C</t>
  </si>
  <si>
    <t>Feb -Jun 2023</t>
  </si>
  <si>
    <t>MI ESTEBAN DOMINGUEZ FISCAL</t>
  </si>
  <si>
    <t>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</si>
</sst>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D15" sqref="D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 t="s">
        <v>21</v>
      </c>
      <c r="C14" s="9" t="s">
        <v>41</v>
      </c>
      <c r="D14" s="9" t="s">
        <v>45</v>
      </c>
      <c r="E14" s="9">
        <v>39</v>
      </c>
      <c r="F14" s="9">
        <v>33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77.53</v>
      </c>
      <c r="N14" s="15">
        <v>0.82</v>
      </c>
    </row>
    <row r="15" spans="1:14" s="11" customFormat="1" ht="25.5" x14ac:dyDescent="0.2">
      <c r="A15" s="8" t="s">
        <v>40</v>
      </c>
      <c r="B15" s="9" t="s">
        <v>35</v>
      </c>
      <c r="C15" s="9" t="s">
        <v>42</v>
      </c>
      <c r="D15" s="9" t="s">
        <v>34</v>
      </c>
      <c r="E15" s="9"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40</v>
      </c>
      <c r="F28" s="17">
        <f>SUM(F14:F27)</f>
        <v>34</v>
      </c>
      <c r="G28" s="17">
        <f>SUM(G14:G27)</f>
        <v>0</v>
      </c>
      <c r="H28" s="18">
        <f>SUM(F28:G28)/E28</f>
        <v>0.85</v>
      </c>
      <c r="I28" s="17">
        <f t="shared" si="0"/>
        <v>6</v>
      </c>
      <c r="J28" s="18">
        <f t="shared" ref="J28" si="2">I28/E28</f>
        <v>0.15</v>
      </c>
      <c r="K28" s="17">
        <f>SUM(K14:K27)</f>
        <v>0</v>
      </c>
      <c r="L28" s="18">
        <f t="shared" si="1"/>
        <v>0</v>
      </c>
      <c r="M28" s="17">
        <f>AVERAGE(M14:M27)</f>
        <v>78.765000000000001</v>
      </c>
      <c r="N28" s="19">
        <f>AVERAGE(N14:N27)</f>
        <v>0.90999999999999992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 -Jun 2023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Robotica</v>
      </c>
      <c r="B14" s="9" t="s">
        <v>38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/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ht="25.5" x14ac:dyDescent="0.2">
      <c r="A15" s="9" t="str">
        <f>'1'!A15</f>
        <v>Diseño y Desarrollo de Prototipos Mecatronicos</v>
      </c>
      <c r="B15" s="9" t="s">
        <v>38</v>
      </c>
      <c r="C15" s="9" t="str">
        <f>'1'!C15</f>
        <v>711 C</v>
      </c>
      <c r="D15" s="9" t="str">
        <f>'1'!D15</f>
        <v>IMCT</v>
      </c>
      <c r="E15" s="9">
        <f>'1'!E15</f>
        <v>1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1">(E28-SUM(F28:G28))-K28</f>
        <v>40</v>
      </c>
      <c r="J28" s="18">
        <f t="shared" ref="J28" si="2">I28/E28</f>
        <v>1</v>
      </c>
      <c r="K28" s="17">
        <f>SUM(K14:K27)</f>
        <v>0</v>
      </c>
      <c r="L28" s="18">
        <f t="shared" si="0"/>
        <v>0</v>
      </c>
      <c r="M28" s="17">
        <f>AVERAGE(M14:M27)</f>
        <v>0</v>
      </c>
      <c r="N28" s="19">
        <f>AVERAGE(N14:N27)</f>
        <v>0.5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D16" sqref="D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 -Jun 2023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Robotica</v>
      </c>
      <c r="B14" s="9" t="s">
        <v>37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1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49</v>
      </c>
      <c r="N14" s="15">
        <v>0.5</v>
      </c>
    </row>
    <row r="15" spans="1:14" s="11" customFormat="1" x14ac:dyDescent="0.2">
      <c r="A15" s="9" t="str">
        <f>'1'!A15</f>
        <v>Diseño y Desarrollo de Prototipos Mecatronicos</v>
      </c>
      <c r="B15" s="9" t="s">
        <v>36</v>
      </c>
      <c r="C15" s="9" t="s">
        <v>33</v>
      </c>
      <c r="D15" s="9" t="str">
        <f>'1'!D15</f>
        <v>IMCT</v>
      </c>
      <c r="E15" s="9">
        <v>2</v>
      </c>
      <c r="F15" s="9">
        <v>1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49</v>
      </c>
      <c r="N15" s="15">
        <v>0.5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2</v>
      </c>
      <c r="G28" s="17">
        <f>SUM(G14:G27)</f>
        <v>0</v>
      </c>
      <c r="H28" s="18">
        <f>SUM(F28:G28)/E28</f>
        <v>4.878048780487805E-2</v>
      </c>
      <c r="I28" s="17">
        <f t="shared" ref="I28" si="1">(E28-SUM(F28:G28))-K28</f>
        <v>39</v>
      </c>
      <c r="J28" s="18">
        <f t="shared" ref="J28" si="2">I28/E28</f>
        <v>0.95121951219512191</v>
      </c>
      <c r="K28" s="17">
        <f>SUM(K14:K27)</f>
        <v>0</v>
      </c>
      <c r="L28" s="18">
        <f t="shared" si="0"/>
        <v>0</v>
      </c>
      <c r="M28" s="17">
        <f>AVERAGE(M14:M27)</f>
        <v>49</v>
      </c>
      <c r="N28" s="19">
        <f>AVERAGE(N14:N27)</f>
        <v>0.5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 -Jun 2023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Robotica</v>
      </c>
      <c r="B14" s="9">
        <v>0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2</v>
      </c>
      <c r="G14" s="9"/>
      <c r="H14" s="10"/>
      <c r="I14" s="9">
        <f t="shared" ref="I14:I28" si="0">(E14-SUM(F14:G14))-K14</f>
        <v>37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0.5</v>
      </c>
    </row>
    <row r="15" spans="1:14" s="11" customFormat="1" ht="25.5" x14ac:dyDescent="0.2">
      <c r="A15" s="9" t="str">
        <f>'1'!A15</f>
        <v>Diseño y Desarrollo de Prototipos Mecatronicos</v>
      </c>
      <c r="B15" s="9"/>
      <c r="C15" s="9" t="s">
        <v>33</v>
      </c>
      <c r="D15" s="9" t="str">
        <f>'1'!D15</f>
        <v>IMCT</v>
      </c>
      <c r="E15" s="9">
        <v>2</v>
      </c>
      <c r="F15" s="9">
        <v>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0.5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4</v>
      </c>
      <c r="G28" s="17">
        <f>SUM(G14:G27)</f>
        <v>0</v>
      </c>
      <c r="H28" s="18">
        <f>SUM(F28:G28)/E28</f>
        <v>9.7560975609756101E-2</v>
      </c>
      <c r="I28" s="17">
        <f t="shared" si="0"/>
        <v>37</v>
      </c>
      <c r="J28" s="18">
        <f t="shared" ref="J28" si="2">I28/E28</f>
        <v>0.90243902439024393</v>
      </c>
      <c r="K28" s="17">
        <f>SUM(K14:K27)</f>
        <v>0</v>
      </c>
      <c r="L28" s="18">
        <f t="shared" si="1"/>
        <v>0</v>
      </c>
      <c r="M28" s="17">
        <f>AVERAGE(M14:M27)</f>
        <v>92.5</v>
      </c>
      <c r="N28" s="19">
        <f>AVERAGE(N14:N27)</f>
        <v>0.5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N9" sqref="N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 -Jun 2023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Robotica</v>
      </c>
      <c r="B14" s="9" t="s">
        <v>18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2</v>
      </c>
      <c r="G14" s="9"/>
      <c r="H14" s="10">
        <f t="shared" ref="H14:H15" si="0">F14/E14</f>
        <v>5.128205128205128E-2</v>
      </c>
      <c r="I14" s="9">
        <f t="shared" ref="I14:I28" si="1">(E14-SUM(F14:G14))-K14</f>
        <v>37</v>
      </c>
      <c r="J14" s="10">
        <f t="shared" ref="J14:J28" si="2">I14/E14</f>
        <v>0.94871794871794868</v>
      </c>
      <c r="K14" s="9">
        <v>0</v>
      </c>
      <c r="L14" s="10">
        <f t="shared" ref="L14:L28" si="3">K14/E14</f>
        <v>0</v>
      </c>
      <c r="M14" s="9">
        <v>84.5</v>
      </c>
      <c r="N14" s="15">
        <v>0.5</v>
      </c>
    </row>
    <row r="15" spans="1:14" s="11" customFormat="1" x14ac:dyDescent="0.2">
      <c r="A15" s="9" t="str">
        <f>'1'!A15</f>
        <v>Diseño y Desarrollo de Prototipos Mecatronicos</v>
      </c>
      <c r="B15" s="9" t="s">
        <v>18</v>
      </c>
      <c r="C15" s="9" t="str">
        <f>'1'!C15</f>
        <v>711 C</v>
      </c>
      <c r="D15" s="9" t="str">
        <f>'1'!D15</f>
        <v>IMCT</v>
      </c>
      <c r="E15" s="9">
        <f>'1'!E15</f>
        <v>1</v>
      </c>
      <c r="F15" s="9">
        <v>1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70</v>
      </c>
      <c r="N15" s="15">
        <v>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40</v>
      </c>
      <c r="F28" s="17">
        <f>SUM(F14:F27)</f>
        <v>3</v>
      </c>
      <c r="G28" s="17">
        <f>SUM(G14:G27)</f>
        <v>0</v>
      </c>
      <c r="H28" s="18">
        <f>SUM(F28:G28)/E28</f>
        <v>7.4999999999999997E-2</v>
      </c>
      <c r="I28" s="17">
        <f t="shared" si="1"/>
        <v>37</v>
      </c>
      <c r="J28" s="18">
        <f t="shared" si="2"/>
        <v>0.92500000000000004</v>
      </c>
      <c r="K28" s="17">
        <f>SUM(K14:K27)</f>
        <v>0</v>
      </c>
      <c r="L28" s="18">
        <f t="shared" si="3"/>
        <v>0</v>
      </c>
      <c r="M28" s="17">
        <f>AVERAGE(M14:M27)</f>
        <v>77.25</v>
      </c>
      <c r="N28" s="19">
        <f>AVERAGE(N14:N27)</f>
        <v>0.75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2023-03-24T12:43:37Z</dcterms:modified>
  <cp:category/>
  <cp:contentStatus/>
</cp:coreProperties>
</file>