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3D2A705-0B86-43C4-8816-814710E6DDB7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3" l="1"/>
  <c r="C14" i="23"/>
  <c r="D15" i="23"/>
  <c r="D16" i="23"/>
  <c r="A15" i="23"/>
  <c r="A16" i="23"/>
  <c r="L16" i="23"/>
  <c r="A16" i="22" l="1"/>
  <c r="A15" i="22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<sst xmlns="http://schemas.openxmlformats.org/spreadsheetml/2006/main" count="185" uniqueCount="46">
  <si>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</si>
  <si>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</si>
  <si>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</si>
  <si>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</si>
  <si>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</si>
  <si>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</si>
  <si>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</si>
  <si>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</si>
  <si>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</si>
  <si>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</si>
  <si>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</si>
  <si>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</si>
  <si>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</si>
  <si>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</si>
  <si>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</si>
  <si>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</si>
  <si>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</si>
  <si>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</si>
  <si>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</si>
  <si>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</si>
  <si>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</si>
  <si>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</si>
  <si>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</si>
  <si>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</si>
  <si>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</si>
  <si>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</si>
  <si>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</si>
  <si>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</si>
  <si>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</si>
  <si>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</si>
  <si>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</si>
  <si>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</si>
  <si>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</si>
  <si>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</si>
  <si>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</si>
  <si>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</si>
  <si>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</si>
  <si>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</si>
  <si>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</si>
  <si>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</si>
  <si>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</si>
  <si>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</si>
  <si>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</si>
  <si>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IV</t>
  </si>
  <si>
    <t>ELECTROMECANICA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</si>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</sst>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E6" sqref="A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2</v>
      </c>
      <c r="G8" s="4" t="s">
        <v>5</v>
      </c>
      <c r="H8" s="5">
        <v>2</v>
      </c>
      <c r="I8" s="32" t="s">
        <v>6</v>
      </c>
      <c r="J8" s="32"/>
      <c r="K8" s="32"/>
      <c r="L8" s="33" t="s">
        <v>40</v>
      </c>
      <c r="M8" s="33"/>
      <c r="N8" s="33"/>
    </row>
    <row r="10" spans="1:14" x14ac:dyDescent="0.2">
      <c r="A10" s="4" t="s">
        <v>7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20</v>
      </c>
      <c r="C14" s="9" t="s">
        <v>38</v>
      </c>
      <c r="D14" s="9" t="s">
        <v>42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37</v>
      </c>
      <c r="B15" s="9" t="s">
        <v>33</v>
      </c>
      <c r="C15" s="9" t="s">
        <v>39</v>
      </c>
      <c r="D15" s="9" t="s">
        <v>32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0.87170000000000003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35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34</v>
      </c>
      <c r="C16" s="9"/>
      <c r="D16" s="9" t="s">
        <v>32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83.563333333333333</v>
      </c>
      <c r="N28" s="19">
        <f>AVERAGE(N14:N27)</f>
        <v>0.95723333333333338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34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</v>
      </c>
    </row>
    <row r="15" spans="1:14" s="11" customFormat="1" x14ac:dyDescent="0.2">
      <c r="A15" s="9" t="str">
        <f>'1'!A14</f>
        <v>Fundamentos de Robotica</v>
      </c>
      <c r="B15" s="9" t="s">
        <v>43</v>
      </c>
      <c r="C15" s="9" t="str">
        <f>'1'!C14</f>
        <v>802A</v>
      </c>
      <c r="D15" s="9" t="str">
        <f>'1'!D14</f>
        <v>IEM</v>
      </c>
      <c r="E15" s="9">
        <v>39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82.28</v>
      </c>
      <c r="N15" s="15">
        <v>0.87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43</v>
      </c>
      <c r="C16" s="9" t="s">
        <v>31</v>
      </c>
      <c r="D16" s="9" t="str">
        <f>'1'!D15</f>
        <v>IMCT</v>
      </c>
      <c r="E16" s="9">
        <v>1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ref="L16" si="1">K16/E16</f>
        <v>0</v>
      </c>
      <c r="M16" s="9">
        <v>80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3</v>
      </c>
      <c r="G28" s="17">
        <f>SUM(G14:G27)</f>
        <v>0</v>
      </c>
      <c r="H28" s="18">
        <f>SUM(F28:G28)/E28</f>
        <v>3.7974683544303799E-2</v>
      </c>
      <c r="I28" s="17">
        <f t="shared" ref="I28" si="2">(E28-SUM(F28:G28))-K28</f>
        <v>76</v>
      </c>
      <c r="J28" s="18">
        <f t="shared" ref="J28" si="3">I28/E28</f>
        <v>0.96202531645569622</v>
      </c>
      <c r="K28" s="17">
        <f>SUM(K14:K27)</f>
        <v>0</v>
      </c>
      <c r="L28" s="18">
        <f t="shared" si="0"/>
        <v>0</v>
      </c>
      <c r="M28" s="17">
        <f>AVERAGE(M14:M27)</f>
        <v>82.656666666666666</v>
      </c>
      <c r="N28" s="19">
        <f>AVERAGE(N14:N27)</f>
        <v>0.91333333333333344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45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38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0.92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39</v>
      </c>
      <c r="F28" s="17">
        <f>SUM(F14:F27)</f>
        <v>38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1</v>
      </c>
      <c r="J28" s="18">
        <f t="shared" ref="J28" si="2">I28/E28</f>
        <v>2.564102564102564E-2</v>
      </c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2023-06-27T23:22:43Z</dcterms:modified>
  <cp:category/>
  <cp:contentStatus/>
</cp:coreProperties>
</file>