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C1583F3-ECC5-44DF-AD34-D4945A648EE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MATERIA 1" sheetId="6" r:id="rId1"/>
    <sheet name="MATERIA 2" sheetId="5" r:id="rId2"/>
    <sheet name="MATERIA 3" sheetId="4" r:id="rId3"/>
    <sheet name="MATERIA 4" sheetId="1" r:id="rId4"/>
    <sheet name="MATERIA 5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49" i="6" l="1"/>
  <c r="Q9" i="5" l="1"/>
  <c r="Q47" i="6" l="1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53" i="6"/>
  <c r="Q52" i="6"/>
  <c r="Q51" i="6"/>
  <c r="Q50" i="6"/>
  <c r="Q49" i="6"/>
  <c r="Q48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K58" i="4" s="1"/>
  <c r="J55" i="4"/>
  <c r="P54" i="4"/>
  <c r="P57" i="4" s="1"/>
  <c r="O54" i="4"/>
  <c r="N54" i="4"/>
  <c r="M54" i="4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O54" i="3"/>
  <c r="O57" i="3" s="1"/>
  <c r="N54" i="3"/>
  <c r="N57" i="3" s="1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5" l="1"/>
  <c r="M57" i="6"/>
  <c r="N58" i="6"/>
  <c r="N57" i="6"/>
  <c r="L58" i="6"/>
  <c r="L57" i="6"/>
  <c r="K57" i="6"/>
  <c r="K58" i="6"/>
  <c r="J57" i="6"/>
  <c r="J58" i="6"/>
  <c r="P57" i="3"/>
  <c r="J58" i="3"/>
  <c r="N57" i="4"/>
  <c r="O58" i="4"/>
  <c r="K57" i="5"/>
  <c r="L58" i="5"/>
  <c r="M57" i="4"/>
  <c r="J57" i="3"/>
  <c r="O57" i="4"/>
  <c r="Q56" i="5"/>
  <c r="L57" i="5"/>
  <c r="M57" i="5"/>
  <c r="N58" i="5"/>
  <c r="J57" i="5"/>
  <c r="Q56" i="3"/>
  <c r="P58" i="3"/>
  <c r="Q56" i="4"/>
  <c r="M58" i="4"/>
  <c r="J58" i="5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<sst xmlns="http://schemas.openxmlformats.org/spreadsheetml/2006/main" count="240" uniqueCount="72">
  <si>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</si>
  <si>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</si>
  <si>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</si>
  <si>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</si>
  <si>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</si>
  <si>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</si>
  <si>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</si>
  <si>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</si>
  <si>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</si>
  <si>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</si>
  <si>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</si>
  <si>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</si>
  <si>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</si>
  <si>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</si>
  <si>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</si>
  <si>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</si>
  <si>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</si>
  <si>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</si>
  <si>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</si>
  <si>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</si>
  <si>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</si>
  <si>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</si>
  <si>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</si>
  <si>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</si>
  <si>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802 A</t>
  </si>
  <si>
    <t>AZAMAR AMBROSIO ALEXIS GEOVANNI</t>
  </si>
  <si>
    <t xml:space="preserve">ALVARADO GRACIA ISAAC DE JESUS </t>
  </si>
  <si>
    <t>BAUTISTA MORALES PEDRO EDUARDO</t>
  </si>
  <si>
    <t>BAXIN MIXTEGA SAUL IGNACIO</t>
  </si>
  <si>
    <t>CAGAL TEMICH SAMUEL</t>
  </si>
  <si>
    <t>CANCINO MARIN GABRIELA AMAYRANI</t>
  </si>
  <si>
    <t>CARDOZA RAMIREZ JAVIER DE JESUS</t>
  </si>
  <si>
    <t>CHIPOL SINACA MARIA GUADALUPE</t>
  </si>
  <si>
    <t>COATZOZON VICTORIO MARIA CRISTINA</t>
  </si>
  <si>
    <t>COBAXIN PRETELIN MILDRED AZAREEL</t>
  </si>
  <si>
    <t>CORTEZ VAZQUEZ ARMANDO</t>
  </si>
  <si>
    <t>CRUZ BALTAZAR ALEX EDUARDO</t>
  </si>
  <si>
    <t>CRUZ MARCIAL JUAN LUIS</t>
  </si>
  <si>
    <t>ESCOBAR MORENO BRIAN ALEJANDRO</t>
  </si>
  <si>
    <t>ESCRIBANO ESCUDERO WILLIANS</t>
  </si>
  <si>
    <t>FERMAN XOXOGO MANAHEN</t>
  </si>
  <si>
    <t>GARCIA CAMACHO PEDRO ANGEL</t>
  </si>
  <si>
    <t>GOMEZ GONZALEZ HERNAN</t>
  </si>
  <si>
    <t>HERNANDEZ PELAYO JONATHAN YAIR</t>
  </si>
  <si>
    <t>MARTINEZ TORRES JOSE GILBERTO</t>
  </si>
  <si>
    <t>MATA BAPO IGNACIO AGUSTIN</t>
  </si>
  <si>
    <t>MAXO CAGAL AXEL</t>
  </si>
  <si>
    <t>MENDEZ AGUILERA ALONSO</t>
  </si>
  <si>
    <t>MORALES FRANCISCO EDGARD ULISES</t>
  </si>
  <si>
    <t>PARESDES ESCALERA MOISES</t>
  </si>
  <si>
    <t>PEREA LIZARDI ALDO JOAN</t>
  </si>
  <si>
    <t>PIMENTEL PEREZ ULISES</t>
  </si>
  <si>
    <t>REYES TRUJILLO ANAHI MONSERRAT</t>
  </si>
  <si>
    <t>RIVEROLL PACHECO JOAQUIN ANTONIO</t>
  </si>
  <si>
    <t>ROSAS ANTELE GABRIEL</t>
  </si>
  <si>
    <t>SEBA TOTO RODOLFO DANIEL</t>
  </si>
  <si>
    <t>SINTA COCOM PEDRO RICARDO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</si>
  <si>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</si>
  <si>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</si>
  <si>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</si>
  <si>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</si>
  <si>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</si>
  <si>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MARTINEZ CHONTAL ANGELES AMALIA</t>
  </si>
  <si>
    <t>BUSTAMANTE DE LA PAZ LUIS</t>
  </si>
  <si>
    <t>ING. VICTOR PALMA CRUZ</t>
  </si>
  <si>
    <t>DIS Y DESARR DE PROTOT MECAT</t>
  </si>
  <si>
    <t>711 C</t>
  </si>
  <si>
    <t>ING VICTOR PALMA CRUZ</t>
  </si>
  <si>
    <t>FEBRERO - JULIO 2023</t>
  </si>
  <si>
    <t>USCANGA CADENA CARLOS AUGUSTO</t>
  </si>
  <si>
    <t>FUNDAMENTOS DE ROBORTICA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</si>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</sst>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4" borderId="0" xfId="0" applyFill="1"/>
    <xf numFmtId="0" fontId="6" fillId="4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62"/>
  <sheetViews>
    <sheetView tabSelected="1" zoomScale="84" zoomScaleNormal="84" workbookViewId="0">
      <selection activeCell="N1" sqref="N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0" hidden="1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0"/>
      <c r="R3" s="20"/>
    </row>
    <row r="4" spans="2:18" x14ac:dyDescent="0.25">
      <c r="C4" t="s">
        <v>0</v>
      </c>
      <c r="D4" s="46" t="s">
        <v>70</v>
      </c>
      <c r="E4" s="46"/>
      <c r="F4" s="46"/>
      <c r="G4" s="46"/>
      <c r="I4" t="s">
        <v>1</v>
      </c>
      <c r="J4" s="47" t="s">
        <v>24</v>
      </c>
      <c r="K4" s="47"/>
      <c r="M4" t="s">
        <v>2</v>
      </c>
      <c r="N4" s="48">
        <v>45098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68</v>
      </c>
      <c r="E6" s="47"/>
      <c r="F6" s="47"/>
      <c r="G6" s="47"/>
      <c r="I6" s="49" t="s">
        <v>22</v>
      </c>
      <c r="J6" s="49"/>
      <c r="K6" s="50" t="s">
        <v>64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  <c r="R8" s="52"/>
    </row>
    <row r="9" spans="2:18" x14ac:dyDescent="0.25">
      <c r="B9" s="18">
        <v>1</v>
      </c>
      <c r="C9" s="18"/>
      <c r="D9" s="43" t="s">
        <v>26</v>
      </c>
      <c r="E9" s="43"/>
      <c r="F9" s="43"/>
      <c r="G9" s="43"/>
      <c r="H9" s="43"/>
      <c r="I9" s="43"/>
      <c r="J9" s="28">
        <v>90</v>
      </c>
      <c r="K9" s="29">
        <v>95</v>
      </c>
      <c r="L9" s="19">
        <v>96</v>
      </c>
      <c r="M9" s="19">
        <v>95</v>
      </c>
      <c r="N9" s="19">
        <v>90</v>
      </c>
      <c r="O9" s="19"/>
      <c r="P9" s="19"/>
      <c r="Q9" s="14">
        <f>SUM(J9:P9)/5</f>
        <v>93.2</v>
      </c>
      <c r="R9" s="52"/>
    </row>
    <row r="10" spans="2:18" x14ac:dyDescent="0.25">
      <c r="B10" s="18">
        <f>B9+1</f>
        <v>2</v>
      </c>
      <c r="C10" s="18"/>
      <c r="D10" s="43" t="s">
        <v>25</v>
      </c>
      <c r="E10" s="43"/>
      <c r="F10" s="43"/>
      <c r="G10" s="43"/>
      <c r="H10" s="43"/>
      <c r="I10" s="43"/>
      <c r="J10" s="28">
        <v>97</v>
      </c>
      <c r="K10" s="29">
        <v>98</v>
      </c>
      <c r="L10" s="28">
        <v>98</v>
      </c>
      <c r="M10" s="28">
        <v>99</v>
      </c>
      <c r="N10" s="19">
        <v>97</v>
      </c>
      <c r="O10" s="19"/>
      <c r="P10" s="19"/>
      <c r="Q10" s="14">
        <f t="shared" ref="Q10:Q47" si="0">SUM(J10:P10)/5</f>
        <v>97.8</v>
      </c>
      <c r="R10" s="52"/>
    </row>
    <row r="11" spans="2:18" x14ac:dyDescent="0.25">
      <c r="B11" s="18">
        <f t="shared" ref="B11:B53" si="1">B10+1</f>
        <v>3</v>
      </c>
      <c r="C11" s="18"/>
      <c r="D11" s="43" t="s">
        <v>27</v>
      </c>
      <c r="E11" s="43"/>
      <c r="F11" s="43"/>
      <c r="G11" s="43"/>
      <c r="H11" s="43"/>
      <c r="I11" s="43"/>
      <c r="J11" s="28">
        <v>87</v>
      </c>
      <c r="K11" s="29">
        <v>95</v>
      </c>
      <c r="L11" s="28">
        <v>96</v>
      </c>
      <c r="M11" s="28">
        <v>93</v>
      </c>
      <c r="N11" s="19">
        <v>90</v>
      </c>
      <c r="O11" s="19"/>
      <c r="P11" s="19"/>
      <c r="Q11" s="14">
        <f t="shared" si="0"/>
        <v>92.2</v>
      </c>
      <c r="R11" s="52"/>
    </row>
    <row r="12" spans="2:18" x14ac:dyDescent="0.25">
      <c r="B12" s="18">
        <f t="shared" si="1"/>
        <v>4</v>
      </c>
      <c r="C12" s="18"/>
      <c r="D12" s="43" t="s">
        <v>28</v>
      </c>
      <c r="E12" s="43"/>
      <c r="F12" s="43"/>
      <c r="G12" s="43"/>
      <c r="H12" s="43"/>
      <c r="I12" s="43"/>
      <c r="J12" s="28">
        <v>94</v>
      </c>
      <c r="K12" s="29">
        <v>98</v>
      </c>
      <c r="L12" s="28">
        <v>98</v>
      </c>
      <c r="M12" s="28">
        <v>95</v>
      </c>
      <c r="N12" s="19">
        <v>98</v>
      </c>
      <c r="O12" s="19"/>
      <c r="P12" s="19"/>
      <c r="Q12" s="14">
        <f t="shared" si="0"/>
        <v>96.6</v>
      </c>
      <c r="R12" s="52"/>
    </row>
    <row r="13" spans="2:18" x14ac:dyDescent="0.25">
      <c r="B13" s="18">
        <f t="shared" si="1"/>
        <v>5</v>
      </c>
      <c r="C13" s="18"/>
      <c r="D13" s="43" t="s">
        <v>63</v>
      </c>
      <c r="E13" s="43"/>
      <c r="F13" s="43"/>
      <c r="G13" s="43"/>
      <c r="H13" s="43"/>
      <c r="I13" s="43"/>
      <c r="J13" s="28">
        <v>0</v>
      </c>
      <c r="K13" s="29">
        <v>0</v>
      </c>
      <c r="L13" s="28"/>
      <c r="M13" s="28"/>
      <c r="N13" s="19"/>
      <c r="O13" s="19"/>
      <c r="P13" s="19"/>
      <c r="Q13" s="14">
        <f t="shared" si="0"/>
        <v>0</v>
      </c>
      <c r="R13" s="52"/>
    </row>
    <row r="14" spans="2:18" x14ac:dyDescent="0.25">
      <c r="B14" s="18">
        <f t="shared" si="1"/>
        <v>6</v>
      </c>
      <c r="C14" s="18"/>
      <c r="D14" s="43" t="s">
        <v>29</v>
      </c>
      <c r="E14" s="43"/>
      <c r="F14" s="43"/>
      <c r="G14" s="43"/>
      <c r="H14" s="43"/>
      <c r="I14" s="43"/>
      <c r="J14" s="28">
        <v>85</v>
      </c>
      <c r="K14" s="29">
        <v>95</v>
      </c>
      <c r="L14" s="28">
        <v>95</v>
      </c>
      <c r="M14" s="28">
        <v>93</v>
      </c>
      <c r="N14" s="19">
        <v>90</v>
      </c>
      <c r="O14" s="19"/>
      <c r="P14" s="19"/>
      <c r="Q14" s="14">
        <f t="shared" si="0"/>
        <v>91.6</v>
      </c>
      <c r="R14" s="52"/>
    </row>
    <row r="15" spans="2:18" x14ac:dyDescent="0.25">
      <c r="B15" s="18">
        <f t="shared" si="1"/>
        <v>7</v>
      </c>
      <c r="C15" s="18"/>
      <c r="D15" s="43" t="s">
        <v>30</v>
      </c>
      <c r="E15" s="43"/>
      <c r="F15" s="43"/>
      <c r="G15" s="43"/>
      <c r="H15" s="43"/>
      <c r="I15" s="43"/>
      <c r="J15" s="28">
        <v>98</v>
      </c>
      <c r="K15" s="29">
        <v>99</v>
      </c>
      <c r="L15" s="28">
        <v>99</v>
      </c>
      <c r="M15" s="28">
        <v>98</v>
      </c>
      <c r="N15" s="19">
        <v>88</v>
      </c>
      <c r="O15" s="19"/>
      <c r="P15" s="19"/>
      <c r="Q15" s="14">
        <f t="shared" si="0"/>
        <v>96.4</v>
      </c>
      <c r="R15" s="52"/>
    </row>
    <row r="16" spans="2:18" x14ac:dyDescent="0.25">
      <c r="B16" s="18">
        <f t="shared" si="1"/>
        <v>8</v>
      </c>
      <c r="C16" s="18"/>
      <c r="D16" s="43" t="s">
        <v>31</v>
      </c>
      <c r="E16" s="43"/>
      <c r="F16" s="43"/>
      <c r="G16" s="43"/>
      <c r="H16" s="43"/>
      <c r="I16" s="43"/>
      <c r="J16" s="28">
        <v>85</v>
      </c>
      <c r="K16" s="29">
        <v>95</v>
      </c>
      <c r="L16" s="28">
        <v>96</v>
      </c>
      <c r="M16" s="28">
        <v>93</v>
      </c>
      <c r="N16" s="19">
        <v>88</v>
      </c>
      <c r="O16" s="19"/>
      <c r="P16" s="19"/>
      <c r="Q16" s="14">
        <f t="shared" si="0"/>
        <v>91.4</v>
      </c>
      <c r="R16" s="52"/>
    </row>
    <row r="17" spans="2:18" x14ac:dyDescent="0.25">
      <c r="B17" s="18">
        <f t="shared" si="1"/>
        <v>9</v>
      </c>
      <c r="C17" s="18"/>
      <c r="D17" s="43" t="s">
        <v>32</v>
      </c>
      <c r="E17" s="43"/>
      <c r="F17" s="43"/>
      <c r="G17" s="43"/>
      <c r="H17" s="43"/>
      <c r="I17" s="43"/>
      <c r="J17" s="28">
        <v>92</v>
      </c>
      <c r="K17" s="29">
        <v>95</v>
      </c>
      <c r="L17" s="28">
        <v>96</v>
      </c>
      <c r="M17" s="28">
        <v>94</v>
      </c>
      <c r="N17" s="19">
        <v>92</v>
      </c>
      <c r="O17" s="19"/>
      <c r="P17" s="19"/>
      <c r="Q17" s="14">
        <f t="shared" si="0"/>
        <v>93.8</v>
      </c>
      <c r="R17" s="52"/>
    </row>
    <row r="18" spans="2:18" x14ac:dyDescent="0.25">
      <c r="B18" s="18">
        <f t="shared" si="1"/>
        <v>10</v>
      </c>
      <c r="C18" s="18"/>
      <c r="D18" s="43" t="s">
        <v>33</v>
      </c>
      <c r="E18" s="43"/>
      <c r="F18" s="43"/>
      <c r="G18" s="43"/>
      <c r="H18" s="43"/>
      <c r="I18" s="43"/>
      <c r="J18" s="28">
        <v>95</v>
      </c>
      <c r="K18" s="29">
        <v>99</v>
      </c>
      <c r="L18" s="28">
        <v>98</v>
      </c>
      <c r="M18" s="28">
        <v>97</v>
      </c>
      <c r="N18" s="19">
        <v>88</v>
      </c>
      <c r="O18" s="19"/>
      <c r="P18" s="19"/>
      <c r="Q18" s="14">
        <f t="shared" si="0"/>
        <v>95.4</v>
      </c>
      <c r="R18" s="52"/>
    </row>
    <row r="19" spans="2:18" x14ac:dyDescent="0.25">
      <c r="B19" s="18">
        <f t="shared" si="1"/>
        <v>11</v>
      </c>
      <c r="C19" s="18"/>
      <c r="D19" s="43" t="s">
        <v>34</v>
      </c>
      <c r="E19" s="43"/>
      <c r="F19" s="43"/>
      <c r="G19" s="43"/>
      <c r="H19" s="43"/>
      <c r="I19" s="43"/>
      <c r="J19" s="28">
        <v>99</v>
      </c>
      <c r="K19" s="29">
        <v>100</v>
      </c>
      <c r="L19" s="28">
        <v>98</v>
      </c>
      <c r="M19" s="28">
        <v>97</v>
      </c>
      <c r="N19" s="19">
        <v>88</v>
      </c>
      <c r="O19" s="19"/>
      <c r="P19" s="19"/>
      <c r="Q19" s="14">
        <f t="shared" si="0"/>
        <v>96.4</v>
      </c>
      <c r="R19" s="52"/>
    </row>
    <row r="20" spans="2:18" x14ac:dyDescent="0.25">
      <c r="B20" s="18">
        <f t="shared" si="1"/>
        <v>12</v>
      </c>
      <c r="C20" s="18"/>
      <c r="D20" s="43" t="s">
        <v>35</v>
      </c>
      <c r="E20" s="43"/>
      <c r="F20" s="43"/>
      <c r="G20" s="43"/>
      <c r="H20" s="43"/>
      <c r="I20" s="43"/>
      <c r="J20" s="28">
        <v>82</v>
      </c>
      <c r="K20" s="29">
        <v>90</v>
      </c>
      <c r="L20" s="28">
        <v>91</v>
      </c>
      <c r="M20" s="28">
        <v>90</v>
      </c>
      <c r="N20" s="19">
        <v>89</v>
      </c>
      <c r="O20" s="19"/>
      <c r="P20" s="19"/>
      <c r="Q20" s="14">
        <f t="shared" si="0"/>
        <v>88.4</v>
      </c>
      <c r="R20" s="52" t="s">
        <v>71</v>
      </c>
    </row>
    <row r="21" spans="2:18" x14ac:dyDescent="0.25">
      <c r="B21" s="18">
        <f t="shared" si="1"/>
        <v>13</v>
      </c>
      <c r="C21" s="18"/>
      <c r="D21" s="43" t="s">
        <v>36</v>
      </c>
      <c r="E21" s="43"/>
      <c r="F21" s="43"/>
      <c r="G21" s="43"/>
      <c r="H21" s="43"/>
      <c r="I21" s="43"/>
      <c r="J21" s="28">
        <v>95</v>
      </c>
      <c r="K21" s="29">
        <v>99</v>
      </c>
      <c r="L21" s="28">
        <v>98</v>
      </c>
      <c r="M21" s="28">
        <v>96</v>
      </c>
      <c r="N21" s="19">
        <v>95</v>
      </c>
      <c r="O21" s="19"/>
      <c r="P21" s="19"/>
      <c r="Q21" s="14">
        <f t="shared" si="0"/>
        <v>96.6</v>
      </c>
      <c r="R21" s="52"/>
    </row>
    <row r="22" spans="2:18" x14ac:dyDescent="0.25">
      <c r="B22" s="18">
        <f t="shared" si="1"/>
        <v>14</v>
      </c>
      <c r="C22" s="18"/>
      <c r="D22" s="43" t="s">
        <v>37</v>
      </c>
      <c r="E22" s="43"/>
      <c r="F22" s="43"/>
      <c r="G22" s="43"/>
      <c r="H22" s="43"/>
      <c r="I22" s="43"/>
      <c r="J22" s="28">
        <v>0</v>
      </c>
      <c r="K22" s="29">
        <v>80</v>
      </c>
      <c r="L22" s="28">
        <v>82</v>
      </c>
      <c r="M22" s="28">
        <v>84</v>
      </c>
      <c r="N22" s="19">
        <v>85</v>
      </c>
      <c r="O22" s="19"/>
      <c r="P22" s="19"/>
      <c r="Q22" s="14">
        <f t="shared" si="0"/>
        <v>66.2</v>
      </c>
      <c r="R22" s="52"/>
    </row>
    <row r="23" spans="2:18" x14ac:dyDescent="0.25">
      <c r="B23" s="18">
        <f t="shared" si="1"/>
        <v>15</v>
      </c>
      <c r="C23" s="18"/>
      <c r="D23" s="43" t="s">
        <v>38</v>
      </c>
      <c r="E23" s="43"/>
      <c r="F23" s="43"/>
      <c r="G23" s="43"/>
      <c r="H23" s="43"/>
      <c r="I23" s="43"/>
      <c r="J23" s="28">
        <v>87</v>
      </c>
      <c r="K23" s="29">
        <v>93</v>
      </c>
      <c r="L23" s="28">
        <v>94</v>
      </c>
      <c r="M23" s="28">
        <v>90</v>
      </c>
      <c r="N23" s="19">
        <v>90</v>
      </c>
      <c r="O23" s="19"/>
      <c r="P23" s="19"/>
      <c r="Q23" s="14">
        <f t="shared" si="0"/>
        <v>90.8</v>
      </c>
      <c r="R23" s="52"/>
    </row>
    <row r="24" spans="2:18" x14ac:dyDescent="0.25">
      <c r="B24" s="18">
        <f t="shared" si="1"/>
        <v>16</v>
      </c>
      <c r="C24" s="18"/>
      <c r="D24" s="43" t="s">
        <v>39</v>
      </c>
      <c r="E24" s="43"/>
      <c r="F24" s="43"/>
      <c r="G24" s="43"/>
      <c r="H24" s="43"/>
      <c r="I24" s="43"/>
      <c r="J24" s="28">
        <v>0</v>
      </c>
      <c r="K24" s="29">
        <v>0</v>
      </c>
      <c r="L24" s="28"/>
      <c r="M24" s="28"/>
      <c r="N24" s="19">
        <v>80</v>
      </c>
      <c r="O24" s="19"/>
      <c r="P24" s="19"/>
      <c r="Q24" s="14">
        <f t="shared" si="0"/>
        <v>16</v>
      </c>
      <c r="R24" s="52"/>
    </row>
    <row r="25" spans="2:18" x14ac:dyDescent="0.25">
      <c r="B25" s="18">
        <f t="shared" si="1"/>
        <v>17</v>
      </c>
      <c r="C25" s="18"/>
      <c r="D25" s="43" t="s">
        <v>40</v>
      </c>
      <c r="E25" s="43"/>
      <c r="F25" s="43"/>
      <c r="G25" s="43"/>
      <c r="H25" s="43"/>
      <c r="I25" s="43"/>
      <c r="J25" s="28">
        <v>89</v>
      </c>
      <c r="K25" s="29">
        <v>95</v>
      </c>
      <c r="L25" s="28">
        <v>96</v>
      </c>
      <c r="M25" s="28">
        <v>92</v>
      </c>
      <c r="N25" s="19">
        <v>90</v>
      </c>
      <c r="O25" s="19"/>
      <c r="P25" s="19"/>
      <c r="Q25" s="14">
        <f t="shared" si="0"/>
        <v>92.4</v>
      </c>
      <c r="R25" s="52"/>
    </row>
    <row r="26" spans="2:18" x14ac:dyDescent="0.25">
      <c r="B26" s="18">
        <f t="shared" si="1"/>
        <v>18</v>
      </c>
      <c r="C26" s="18"/>
      <c r="D26" s="43" t="s">
        <v>41</v>
      </c>
      <c r="E26" s="43"/>
      <c r="F26" s="43"/>
      <c r="G26" s="43"/>
      <c r="H26" s="43"/>
      <c r="I26" s="43"/>
      <c r="J26" s="28">
        <v>88</v>
      </c>
      <c r="K26" s="29">
        <v>95</v>
      </c>
      <c r="L26" s="28">
        <v>96</v>
      </c>
      <c r="M26" s="28">
        <v>95</v>
      </c>
      <c r="N26" s="19">
        <v>88</v>
      </c>
      <c r="O26" s="19"/>
      <c r="P26" s="19"/>
      <c r="Q26" s="14">
        <f t="shared" si="0"/>
        <v>92.4</v>
      </c>
      <c r="R26" s="52"/>
    </row>
    <row r="27" spans="2:18" x14ac:dyDescent="0.25">
      <c r="B27" s="18">
        <f t="shared" si="1"/>
        <v>19</v>
      </c>
      <c r="C27" s="18"/>
      <c r="D27" s="43" t="s">
        <v>42</v>
      </c>
      <c r="E27" s="43"/>
      <c r="F27" s="43"/>
      <c r="G27" s="43"/>
      <c r="H27" s="43"/>
      <c r="I27" s="43"/>
      <c r="J27" s="28">
        <v>86</v>
      </c>
      <c r="K27" s="29">
        <v>94</v>
      </c>
      <c r="L27" s="28">
        <v>95</v>
      </c>
      <c r="M27" s="28">
        <v>93</v>
      </c>
      <c r="N27" s="19">
        <v>90</v>
      </c>
      <c r="O27" s="19"/>
      <c r="P27" s="19"/>
      <c r="Q27" s="14">
        <f t="shared" si="0"/>
        <v>91.6</v>
      </c>
      <c r="R27" s="52"/>
    </row>
    <row r="28" spans="2:18" x14ac:dyDescent="0.25">
      <c r="B28" s="18">
        <f t="shared" si="1"/>
        <v>20</v>
      </c>
      <c r="C28" s="18"/>
      <c r="D28" s="43" t="s">
        <v>43</v>
      </c>
      <c r="E28" s="43"/>
      <c r="F28" s="43"/>
      <c r="G28" s="43"/>
      <c r="H28" s="43"/>
      <c r="I28" s="43"/>
      <c r="J28" s="28">
        <v>89</v>
      </c>
      <c r="K28" s="29">
        <v>95</v>
      </c>
      <c r="L28" s="28">
        <v>96</v>
      </c>
      <c r="M28" s="28">
        <v>90</v>
      </c>
      <c r="N28" s="19">
        <v>90</v>
      </c>
      <c r="O28" s="19"/>
      <c r="P28" s="19"/>
      <c r="Q28" s="14">
        <f t="shared" si="0"/>
        <v>92</v>
      </c>
      <c r="R28" s="52"/>
    </row>
    <row r="29" spans="2:18" x14ac:dyDescent="0.25">
      <c r="B29" s="18">
        <f>B28+1</f>
        <v>21</v>
      </c>
      <c r="C29" s="18"/>
      <c r="D29" s="43" t="s">
        <v>62</v>
      </c>
      <c r="E29" s="43"/>
      <c r="F29" s="43"/>
      <c r="G29" s="43"/>
      <c r="H29" s="43"/>
      <c r="I29" s="43"/>
      <c r="J29" s="28">
        <v>0</v>
      </c>
      <c r="K29" s="29">
        <v>0</v>
      </c>
      <c r="L29" s="28">
        <v>0</v>
      </c>
      <c r="M29" s="28">
        <v>0</v>
      </c>
      <c r="N29" s="19">
        <v>80</v>
      </c>
      <c r="O29" s="19"/>
      <c r="P29" s="19"/>
      <c r="Q29" s="14">
        <f t="shared" si="0"/>
        <v>16</v>
      </c>
      <c r="R29" s="52"/>
    </row>
    <row r="30" spans="2:18" x14ac:dyDescent="0.25">
      <c r="B30" s="18">
        <f t="shared" si="1"/>
        <v>22</v>
      </c>
      <c r="C30" s="18"/>
      <c r="D30" s="43" t="s">
        <v>44</v>
      </c>
      <c r="E30" s="43"/>
      <c r="F30" s="43"/>
      <c r="G30" s="43"/>
      <c r="H30" s="43"/>
      <c r="I30" s="43"/>
      <c r="J30" s="28">
        <v>95</v>
      </c>
      <c r="K30" s="29">
        <v>99</v>
      </c>
      <c r="L30" s="28">
        <v>98</v>
      </c>
      <c r="M30" s="28">
        <v>96</v>
      </c>
      <c r="N30" s="19">
        <v>90</v>
      </c>
      <c r="O30" s="19"/>
      <c r="P30" s="19"/>
      <c r="Q30" s="14">
        <f t="shared" si="0"/>
        <v>95.6</v>
      </c>
      <c r="R30" s="52"/>
    </row>
    <row r="31" spans="2:18" x14ac:dyDescent="0.25">
      <c r="B31" s="18">
        <f t="shared" si="1"/>
        <v>23</v>
      </c>
      <c r="C31" s="18"/>
      <c r="D31" s="43" t="s">
        <v>45</v>
      </c>
      <c r="E31" s="43"/>
      <c r="F31" s="43"/>
      <c r="G31" s="43"/>
      <c r="H31" s="43"/>
      <c r="I31" s="43"/>
      <c r="J31" s="28">
        <v>90</v>
      </c>
      <c r="K31" s="29">
        <v>95</v>
      </c>
      <c r="L31" s="28">
        <v>96</v>
      </c>
      <c r="M31" s="28">
        <v>92</v>
      </c>
      <c r="N31" s="19">
        <v>90</v>
      </c>
      <c r="O31" s="19"/>
      <c r="P31" s="19"/>
      <c r="Q31" s="14">
        <f t="shared" si="0"/>
        <v>92.6</v>
      </c>
      <c r="R31" s="52"/>
    </row>
    <row r="32" spans="2:18" x14ac:dyDescent="0.25">
      <c r="B32" s="18">
        <f t="shared" si="1"/>
        <v>24</v>
      </c>
      <c r="C32" s="18"/>
      <c r="D32" s="43" t="s">
        <v>46</v>
      </c>
      <c r="E32" s="43"/>
      <c r="F32" s="43"/>
      <c r="G32" s="43"/>
      <c r="H32" s="43"/>
      <c r="I32" s="43"/>
      <c r="J32" s="28">
        <v>100</v>
      </c>
      <c r="K32" s="29">
        <v>100</v>
      </c>
      <c r="L32" s="28">
        <v>99</v>
      </c>
      <c r="M32" s="28">
        <v>92</v>
      </c>
      <c r="N32" s="19">
        <v>100</v>
      </c>
      <c r="O32" s="19"/>
      <c r="P32" s="19"/>
      <c r="Q32" s="14">
        <f t="shared" si="0"/>
        <v>98.2</v>
      </c>
      <c r="R32" s="52"/>
    </row>
    <row r="33" spans="2:18" x14ac:dyDescent="0.25">
      <c r="B33" s="18">
        <f t="shared" si="1"/>
        <v>25</v>
      </c>
      <c r="C33" s="18"/>
      <c r="D33" s="43" t="s">
        <v>47</v>
      </c>
      <c r="E33" s="43"/>
      <c r="F33" s="43"/>
      <c r="G33" s="43"/>
      <c r="H33" s="43"/>
      <c r="I33" s="43"/>
      <c r="J33" s="28">
        <v>0</v>
      </c>
      <c r="K33" s="29">
        <v>0</v>
      </c>
      <c r="L33" s="28"/>
      <c r="M33" s="28"/>
      <c r="N33" s="19">
        <v>80</v>
      </c>
      <c r="O33" s="19"/>
      <c r="P33" s="19"/>
      <c r="Q33" s="14">
        <f t="shared" si="0"/>
        <v>16</v>
      </c>
      <c r="R33" s="52"/>
    </row>
    <row r="34" spans="2:18" x14ac:dyDescent="0.25">
      <c r="B34" s="18">
        <f t="shared" si="1"/>
        <v>26</v>
      </c>
      <c r="C34" s="18"/>
      <c r="D34" s="43" t="s">
        <v>48</v>
      </c>
      <c r="E34" s="43"/>
      <c r="F34" s="43"/>
      <c r="G34" s="43"/>
      <c r="H34" s="43"/>
      <c r="I34" s="43"/>
      <c r="J34" s="28">
        <v>90</v>
      </c>
      <c r="K34" s="29">
        <v>95</v>
      </c>
      <c r="L34" s="28">
        <v>96</v>
      </c>
      <c r="M34" s="28">
        <v>92</v>
      </c>
      <c r="N34" s="19">
        <v>88</v>
      </c>
      <c r="O34" s="19"/>
      <c r="P34" s="19"/>
      <c r="Q34" s="14">
        <f t="shared" si="0"/>
        <v>92.2</v>
      </c>
      <c r="R34" s="52"/>
    </row>
    <row r="35" spans="2:18" x14ac:dyDescent="0.25">
      <c r="B35" s="18">
        <f t="shared" si="1"/>
        <v>27</v>
      </c>
      <c r="C35" s="18"/>
      <c r="D35" s="43" t="s">
        <v>49</v>
      </c>
      <c r="E35" s="43"/>
      <c r="F35" s="43"/>
      <c r="G35" s="43"/>
      <c r="H35" s="43"/>
      <c r="I35" s="43"/>
      <c r="J35" s="28">
        <v>98</v>
      </c>
      <c r="K35" s="29">
        <v>99</v>
      </c>
      <c r="L35" s="28">
        <v>98</v>
      </c>
      <c r="M35" s="28">
        <v>98</v>
      </c>
      <c r="N35" s="19">
        <v>99</v>
      </c>
      <c r="O35" s="19"/>
      <c r="P35" s="19"/>
      <c r="Q35" s="14">
        <f t="shared" si="0"/>
        <v>98.4</v>
      </c>
      <c r="R35" s="52"/>
    </row>
    <row r="36" spans="2:18" x14ac:dyDescent="0.25">
      <c r="B36" s="18">
        <f t="shared" si="1"/>
        <v>28</v>
      </c>
      <c r="C36" s="18"/>
      <c r="D36" s="43" t="s">
        <v>50</v>
      </c>
      <c r="E36" s="43"/>
      <c r="F36" s="43"/>
      <c r="G36" s="43"/>
      <c r="H36" s="43"/>
      <c r="I36" s="43"/>
      <c r="J36" s="28">
        <v>100</v>
      </c>
      <c r="K36" s="29">
        <v>100</v>
      </c>
      <c r="L36" s="28">
        <v>100</v>
      </c>
      <c r="M36" s="28">
        <v>100</v>
      </c>
      <c r="N36" s="19">
        <v>90</v>
      </c>
      <c r="O36" s="19"/>
      <c r="P36" s="19"/>
      <c r="Q36" s="14">
        <f t="shared" si="0"/>
        <v>98</v>
      </c>
      <c r="R36" s="53"/>
    </row>
    <row r="37" spans="2:18" x14ac:dyDescent="0.25">
      <c r="B37" s="18">
        <f t="shared" si="1"/>
        <v>29</v>
      </c>
      <c r="C37" s="18"/>
      <c r="D37" s="43" t="s">
        <v>51</v>
      </c>
      <c r="E37" s="43"/>
      <c r="F37" s="43"/>
      <c r="G37" s="43"/>
      <c r="H37" s="43"/>
      <c r="I37" s="43"/>
      <c r="J37" s="28">
        <v>0</v>
      </c>
      <c r="K37" s="29">
        <v>85</v>
      </c>
      <c r="L37" s="28">
        <v>86</v>
      </c>
      <c r="M37" s="28">
        <v>88</v>
      </c>
      <c r="N37" s="19">
        <v>89</v>
      </c>
      <c r="O37" s="19"/>
      <c r="P37" s="19"/>
      <c r="Q37" s="14">
        <f t="shared" si="0"/>
        <v>69.599999999999994</v>
      </c>
      <c r="R37" s="52"/>
    </row>
    <row r="38" spans="2:18" x14ac:dyDescent="0.25">
      <c r="B38" s="18">
        <f t="shared" si="1"/>
        <v>30</v>
      </c>
      <c r="C38" s="18"/>
      <c r="D38" s="43" t="s">
        <v>52</v>
      </c>
      <c r="E38" s="43"/>
      <c r="F38" s="43"/>
      <c r="G38" s="43"/>
      <c r="H38" s="43"/>
      <c r="I38" s="43"/>
      <c r="J38" s="28">
        <v>91</v>
      </c>
      <c r="K38" s="29">
        <v>97</v>
      </c>
      <c r="L38" s="28">
        <v>98</v>
      </c>
      <c r="M38" s="28">
        <v>92</v>
      </c>
      <c r="N38" s="19">
        <v>90</v>
      </c>
      <c r="O38" s="19"/>
      <c r="P38" s="19"/>
      <c r="Q38" s="14">
        <f t="shared" si="0"/>
        <v>93.6</v>
      </c>
      <c r="R38" s="52"/>
    </row>
    <row r="39" spans="2:18" x14ac:dyDescent="0.25">
      <c r="B39" s="18">
        <f t="shared" si="1"/>
        <v>31</v>
      </c>
      <c r="C39" s="18"/>
      <c r="D39" s="43" t="s">
        <v>53</v>
      </c>
      <c r="E39" s="43"/>
      <c r="F39" s="43"/>
      <c r="G39" s="43"/>
      <c r="H39" s="43"/>
      <c r="I39" s="43"/>
      <c r="J39" s="28">
        <v>93</v>
      </c>
      <c r="K39" s="29">
        <v>96</v>
      </c>
      <c r="L39" s="28">
        <v>97</v>
      </c>
      <c r="M39" s="28">
        <v>94</v>
      </c>
      <c r="N39" s="19">
        <v>95</v>
      </c>
      <c r="O39" s="19"/>
      <c r="P39" s="19"/>
      <c r="Q39" s="14">
        <f t="shared" si="0"/>
        <v>95</v>
      </c>
      <c r="R39" s="52"/>
    </row>
    <row r="40" spans="2:18" x14ac:dyDescent="0.25">
      <c r="B40" s="18">
        <f t="shared" si="1"/>
        <v>32</v>
      </c>
      <c r="C40" s="18"/>
      <c r="D40" s="43" t="s">
        <v>54</v>
      </c>
      <c r="E40" s="43"/>
      <c r="F40" s="43"/>
      <c r="G40" s="43"/>
      <c r="H40" s="43"/>
      <c r="I40" s="43"/>
      <c r="J40" s="28">
        <v>95</v>
      </c>
      <c r="K40" s="29">
        <v>95</v>
      </c>
      <c r="L40" s="28">
        <v>97</v>
      </c>
      <c r="M40" s="28">
        <v>96</v>
      </c>
      <c r="N40" s="19">
        <v>90</v>
      </c>
      <c r="O40" s="19"/>
      <c r="P40" s="19"/>
      <c r="Q40" s="14">
        <f t="shared" si="0"/>
        <v>94.6</v>
      </c>
      <c r="R40" s="52"/>
    </row>
    <row r="41" spans="2:18" x14ac:dyDescent="0.25">
      <c r="B41" s="18">
        <f t="shared" si="1"/>
        <v>33</v>
      </c>
      <c r="C41" s="18"/>
      <c r="D41" s="43" t="s">
        <v>55</v>
      </c>
      <c r="E41" s="43"/>
      <c r="F41" s="43"/>
      <c r="G41" s="43"/>
      <c r="H41" s="43"/>
      <c r="I41" s="43"/>
      <c r="J41" s="28">
        <v>77</v>
      </c>
      <c r="K41" s="29">
        <v>85</v>
      </c>
      <c r="L41" s="28">
        <v>87</v>
      </c>
      <c r="M41" s="28">
        <v>80</v>
      </c>
      <c r="N41" s="19">
        <v>90</v>
      </c>
      <c r="O41" s="19"/>
      <c r="P41" s="19"/>
      <c r="Q41" s="14">
        <f t="shared" si="0"/>
        <v>83.8</v>
      </c>
      <c r="R41" s="52"/>
    </row>
    <row r="42" spans="2:18" x14ac:dyDescent="0.25">
      <c r="B42" s="18">
        <f t="shared" si="1"/>
        <v>34</v>
      </c>
      <c r="C42" s="18"/>
      <c r="D42" s="43" t="s">
        <v>56</v>
      </c>
      <c r="E42" s="43"/>
      <c r="F42" s="43"/>
      <c r="G42" s="43"/>
      <c r="H42" s="43"/>
      <c r="I42" s="43"/>
      <c r="J42" s="28">
        <v>89</v>
      </c>
      <c r="K42" s="29">
        <v>89</v>
      </c>
      <c r="L42" s="28">
        <v>90</v>
      </c>
      <c r="M42" s="28">
        <v>90</v>
      </c>
      <c r="N42" s="19">
        <v>90</v>
      </c>
      <c r="O42" s="19"/>
      <c r="P42" s="19"/>
      <c r="Q42" s="14">
        <f t="shared" si="0"/>
        <v>89.6</v>
      </c>
      <c r="R42" s="52"/>
    </row>
    <row r="43" spans="2:18" x14ac:dyDescent="0.25">
      <c r="B43" s="18">
        <f t="shared" si="1"/>
        <v>35</v>
      </c>
      <c r="C43" s="18"/>
      <c r="D43" s="43" t="s">
        <v>57</v>
      </c>
      <c r="E43" s="43"/>
      <c r="F43" s="43"/>
      <c r="G43" s="43"/>
      <c r="H43" s="43"/>
      <c r="I43" s="43"/>
      <c r="J43" s="28">
        <v>91</v>
      </c>
      <c r="K43" s="29">
        <v>95</v>
      </c>
      <c r="L43" s="28">
        <v>96</v>
      </c>
      <c r="M43" s="28">
        <v>92</v>
      </c>
      <c r="N43" s="19">
        <v>95</v>
      </c>
      <c r="O43" s="19"/>
      <c r="P43" s="19"/>
      <c r="Q43" s="14">
        <f t="shared" si="0"/>
        <v>93.8</v>
      </c>
      <c r="R43" s="52"/>
    </row>
    <row r="44" spans="2:18" x14ac:dyDescent="0.25">
      <c r="B44" s="18">
        <f t="shared" si="1"/>
        <v>36</v>
      </c>
      <c r="C44" s="18"/>
      <c r="D44" s="43" t="s">
        <v>58</v>
      </c>
      <c r="E44" s="43"/>
      <c r="F44" s="43"/>
      <c r="G44" s="43"/>
      <c r="H44" s="43"/>
      <c r="I44" s="43"/>
      <c r="J44" s="28">
        <v>96</v>
      </c>
      <c r="K44" s="29">
        <v>98</v>
      </c>
      <c r="L44" s="28">
        <v>97</v>
      </c>
      <c r="M44" s="28">
        <v>98</v>
      </c>
      <c r="N44" s="19">
        <v>97</v>
      </c>
      <c r="O44" s="19"/>
      <c r="P44" s="19"/>
      <c r="Q44" s="14">
        <f t="shared" si="0"/>
        <v>97.2</v>
      </c>
      <c r="R44" s="52"/>
    </row>
    <row r="45" spans="2:18" x14ac:dyDescent="0.25">
      <c r="B45" s="18">
        <f t="shared" si="1"/>
        <v>37</v>
      </c>
      <c r="C45" s="9"/>
      <c r="D45" s="43" t="s">
        <v>59</v>
      </c>
      <c r="E45" s="43"/>
      <c r="F45" s="43"/>
      <c r="G45" s="43"/>
      <c r="H45" s="43"/>
      <c r="I45" s="43"/>
      <c r="J45" s="28">
        <v>88</v>
      </c>
      <c r="K45" s="29">
        <v>94</v>
      </c>
      <c r="L45" s="28">
        <v>95</v>
      </c>
      <c r="M45" s="28">
        <v>90</v>
      </c>
      <c r="N45" s="19">
        <v>89</v>
      </c>
      <c r="O45" s="19"/>
      <c r="P45" s="19"/>
      <c r="Q45" s="14">
        <f t="shared" si="0"/>
        <v>91.2</v>
      </c>
      <c r="R45" s="52"/>
    </row>
    <row r="46" spans="2:18" x14ac:dyDescent="0.25">
      <c r="B46" s="18">
        <f t="shared" si="1"/>
        <v>38</v>
      </c>
      <c r="C46" s="9"/>
      <c r="D46" s="43" t="s">
        <v>60</v>
      </c>
      <c r="E46" s="43"/>
      <c r="F46" s="43"/>
      <c r="G46" s="43"/>
      <c r="H46" s="43"/>
      <c r="I46" s="43"/>
      <c r="J46" s="28">
        <v>98</v>
      </c>
      <c r="K46" s="29">
        <v>99</v>
      </c>
      <c r="L46" s="28">
        <v>98</v>
      </c>
      <c r="M46" s="28">
        <v>98</v>
      </c>
      <c r="N46" s="19">
        <v>88</v>
      </c>
      <c r="O46" s="19"/>
      <c r="P46" s="19"/>
      <c r="Q46" s="14">
        <f t="shared" si="0"/>
        <v>96.2</v>
      </c>
      <c r="R46" s="52"/>
    </row>
    <row r="47" spans="2:18" x14ac:dyDescent="0.25">
      <c r="B47" s="18">
        <f t="shared" si="1"/>
        <v>39</v>
      </c>
      <c r="C47" s="9"/>
      <c r="D47" s="43" t="s">
        <v>61</v>
      </c>
      <c r="E47" s="43"/>
      <c r="F47" s="43"/>
      <c r="G47" s="43"/>
      <c r="H47" s="43"/>
      <c r="I47" s="43"/>
      <c r="J47" s="28">
        <v>95</v>
      </c>
      <c r="K47" s="29">
        <v>99</v>
      </c>
      <c r="L47" s="28">
        <v>96</v>
      </c>
      <c r="M47" s="28">
        <v>97</v>
      </c>
      <c r="N47" s="19">
        <v>95</v>
      </c>
      <c r="O47" s="19"/>
      <c r="P47" s="19"/>
      <c r="Q47" s="14">
        <f t="shared" si="0"/>
        <v>96.4</v>
      </c>
      <c r="R47" s="52"/>
    </row>
    <row r="48" spans="2:18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ref="Q48" si="2">SUM(J48:P48)/7</f>
        <v>0</v>
      </c>
    </row>
    <row r="49" spans="2:21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30"/>
      <c r="N49" s="31"/>
      <c r="O49" s="19"/>
      <c r="P49" s="19"/>
      <c r="Q49" s="14">
        <f t="shared" ref="Q49:Q53" si="3">SUM(J49:P49)/7</f>
        <v>0</v>
      </c>
      <c r="U49" s="32">
        <f>SUM(U9:U47)</f>
        <v>0</v>
      </c>
    </row>
    <row r="50" spans="2:21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21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21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21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21" x14ac:dyDescent="0.25">
      <c r="C54" s="33"/>
      <c r="D54" s="33"/>
      <c r="E54" s="17"/>
      <c r="H54" s="42" t="s">
        <v>19</v>
      </c>
      <c r="I54" s="42"/>
      <c r="J54" s="23">
        <f t="shared" ref="J54:P54" si="4">COUNTIF(J9:J53,"&gt;=70")</f>
        <v>33</v>
      </c>
      <c r="K54" s="23">
        <f t="shared" si="4"/>
        <v>35</v>
      </c>
      <c r="L54" s="23">
        <f t="shared" si="4"/>
        <v>35</v>
      </c>
      <c r="M54" s="23">
        <f t="shared" si="4"/>
        <v>35</v>
      </c>
      <c r="N54" s="23">
        <f t="shared" si="4"/>
        <v>38</v>
      </c>
      <c r="O54" s="23">
        <f t="shared" si="4"/>
        <v>0</v>
      </c>
      <c r="P54" s="23">
        <f t="shared" si="4"/>
        <v>0</v>
      </c>
      <c r="Q54" s="27">
        <f>COUNTIF(Q9:Q48,"&gt;=70")</f>
        <v>33</v>
      </c>
    </row>
    <row r="55" spans="2:21" x14ac:dyDescent="0.25">
      <c r="C55" s="33"/>
      <c r="D55" s="33"/>
      <c r="E55" s="21"/>
      <c r="H55" s="37" t="s">
        <v>20</v>
      </c>
      <c r="I55" s="37"/>
      <c r="J55" s="24">
        <f t="shared" ref="J55:Q55" si="5">COUNTIF(J9:J53,"&lt;70")</f>
        <v>6</v>
      </c>
      <c r="K55" s="24">
        <f t="shared" si="5"/>
        <v>4</v>
      </c>
      <c r="L55" s="24">
        <f t="shared" si="5"/>
        <v>1</v>
      </c>
      <c r="M55" s="24">
        <f t="shared" si="5"/>
        <v>1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12</v>
      </c>
    </row>
    <row r="56" spans="2:21" x14ac:dyDescent="0.25">
      <c r="C56" s="33"/>
      <c r="D56" s="33"/>
      <c r="E56" s="33"/>
      <c r="H56" s="37" t="s">
        <v>21</v>
      </c>
      <c r="I56" s="37"/>
      <c r="J56" s="24">
        <f t="shared" ref="J56:Q56" si="6">COUNT(J9:J53)</f>
        <v>39</v>
      </c>
      <c r="K56" s="24">
        <f t="shared" si="6"/>
        <v>39</v>
      </c>
      <c r="L56" s="24">
        <f t="shared" si="6"/>
        <v>36</v>
      </c>
      <c r="M56" s="24">
        <f t="shared" si="6"/>
        <v>36</v>
      </c>
      <c r="N56" s="24">
        <f t="shared" si="6"/>
        <v>38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21" x14ac:dyDescent="0.25">
      <c r="C57" s="33"/>
      <c r="D57" s="33"/>
      <c r="E57" s="17"/>
      <c r="F57" s="12"/>
      <c r="H57" s="34" t="s">
        <v>16</v>
      </c>
      <c r="I57" s="34"/>
      <c r="J57" s="25">
        <f>J54/J56</f>
        <v>0.84615384615384615</v>
      </c>
      <c r="K57" s="26">
        <f t="shared" ref="K57:Q57" si="7">K54/K56</f>
        <v>0.89743589743589747</v>
      </c>
      <c r="L57" s="26">
        <f t="shared" si="7"/>
        <v>0.97222222222222221</v>
      </c>
      <c r="M57" s="26">
        <f t="shared" si="7"/>
        <v>0.97222222222222221</v>
      </c>
      <c r="N57" s="26">
        <f t="shared" si="7"/>
        <v>1</v>
      </c>
      <c r="O57" s="26" t="e">
        <f t="shared" si="7"/>
        <v>#DIV/0!</v>
      </c>
      <c r="P57" s="26" t="e">
        <f t="shared" si="7"/>
        <v>#DIV/0!</v>
      </c>
      <c r="Q57" s="26">
        <f t="shared" si="7"/>
        <v>0.73333333333333328</v>
      </c>
    </row>
    <row r="58" spans="2:21" x14ac:dyDescent="0.25">
      <c r="C58" s="33"/>
      <c r="D58" s="33"/>
      <c r="E58" s="17"/>
      <c r="F58" s="12"/>
      <c r="H58" s="34" t="s">
        <v>17</v>
      </c>
      <c r="I58" s="34"/>
      <c r="J58" s="25">
        <f>J55/J56</f>
        <v>0.15384615384615385</v>
      </c>
      <c r="K58" s="25">
        <f t="shared" ref="K58:Q58" si="8">K55/K56</f>
        <v>0.10256410256410256</v>
      </c>
      <c r="L58" s="26">
        <f t="shared" si="8"/>
        <v>2.7777777777777776E-2</v>
      </c>
      <c r="M58" s="26">
        <f t="shared" si="8"/>
        <v>2.7777777777777776E-2</v>
      </c>
      <c r="N58" s="26">
        <f t="shared" si="8"/>
        <v>0</v>
      </c>
      <c r="O58" s="26" t="e">
        <f t="shared" si="8"/>
        <v>#DIV/0!</v>
      </c>
      <c r="P58" s="26" t="e">
        <f t="shared" si="8"/>
        <v>#DIV/0!</v>
      </c>
      <c r="Q58" s="26">
        <f t="shared" si="8"/>
        <v>0.26666666666666666</v>
      </c>
    </row>
    <row r="59" spans="2:21" x14ac:dyDescent="0.25">
      <c r="C59" s="33"/>
      <c r="D59" s="33"/>
      <c r="E59" s="21"/>
      <c r="F59" s="12"/>
    </row>
    <row r="60" spans="2:21" x14ac:dyDescent="0.25">
      <c r="C60" s="17"/>
      <c r="D60" s="17"/>
      <c r="E60" s="21"/>
      <c r="F60" s="12"/>
    </row>
    <row r="61" spans="2:21" x14ac:dyDescent="0.25">
      <c r="J61" s="35" t="s">
        <v>64</v>
      </c>
      <c r="K61" s="35"/>
      <c r="L61" s="35"/>
      <c r="M61" s="35"/>
      <c r="N61" s="35"/>
      <c r="O61" s="35"/>
      <c r="P61" s="35"/>
    </row>
    <row r="62" spans="2:21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6:I46"/>
    <mergeCell ref="D44:I44"/>
    <mergeCell ref="D45:I45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Q10" sqref="Q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0"/>
      <c r="R3" s="20"/>
    </row>
    <row r="4" spans="2:18" x14ac:dyDescent="0.25">
      <c r="C4" t="s">
        <v>0</v>
      </c>
      <c r="D4" s="46" t="s">
        <v>65</v>
      </c>
      <c r="E4" s="46"/>
      <c r="F4" s="46"/>
      <c r="G4" s="46"/>
      <c r="I4" t="s">
        <v>1</v>
      </c>
      <c r="J4" s="47" t="s">
        <v>66</v>
      </c>
      <c r="K4" s="47"/>
      <c r="M4" t="s">
        <v>2</v>
      </c>
      <c r="N4" s="48">
        <v>45007</v>
      </c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 t="s">
        <v>68</v>
      </c>
      <c r="E6" s="47"/>
      <c r="F6" s="47"/>
      <c r="G6" s="47"/>
      <c r="I6" s="49" t="s">
        <v>22</v>
      </c>
      <c r="J6" s="49"/>
      <c r="K6" s="50" t="s">
        <v>67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3" t="s">
        <v>69</v>
      </c>
      <c r="E9" s="43"/>
      <c r="F9" s="43"/>
      <c r="G9" s="43"/>
      <c r="H9" s="43"/>
      <c r="I9" s="43"/>
      <c r="J9" s="19">
        <v>80</v>
      </c>
      <c r="K9" s="19">
        <v>80</v>
      </c>
      <c r="L9" s="19">
        <v>85</v>
      </c>
      <c r="M9" s="19">
        <v>80</v>
      </c>
      <c r="N9" s="19"/>
      <c r="O9" s="19"/>
      <c r="P9" s="19"/>
      <c r="Q9" s="14">
        <f>SUM(J9:P9)/4</f>
        <v>81.25</v>
      </c>
    </row>
    <row r="10" spans="2:18" x14ac:dyDescent="0.25">
      <c r="B10" s="18">
        <f>B9+1</f>
        <v>2</v>
      </c>
      <c r="C10" s="18"/>
      <c r="D10" s="38"/>
      <c r="E10" s="38"/>
      <c r="F10" s="38"/>
      <c r="G10" s="38"/>
      <c r="H10" s="38"/>
      <c r="I10" s="38"/>
      <c r="J10" s="19"/>
      <c r="K10" s="19"/>
      <c r="L10" s="19"/>
      <c r="M10" s="19"/>
      <c r="N10" s="19"/>
      <c r="O10" s="19"/>
      <c r="P10" s="19"/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/>
      <c r="D11" s="38"/>
      <c r="E11" s="38"/>
      <c r="F11" s="38"/>
      <c r="G11" s="38"/>
      <c r="H11" s="38"/>
      <c r="I11" s="38"/>
      <c r="J11" s="19"/>
      <c r="K11" s="19"/>
      <c r="L11" s="19"/>
      <c r="M11" s="19"/>
      <c r="N11" s="19"/>
      <c r="O11" s="19"/>
      <c r="P11" s="19"/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38"/>
      <c r="E12" s="38"/>
      <c r="F12" s="38"/>
      <c r="G12" s="38"/>
      <c r="H12" s="38"/>
      <c r="I12" s="38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38"/>
      <c r="E13" s="38"/>
      <c r="F13" s="38"/>
      <c r="G13" s="38"/>
      <c r="H13" s="38"/>
      <c r="I13" s="38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38"/>
      <c r="E14" s="38"/>
      <c r="F14" s="38"/>
      <c r="G14" s="38"/>
      <c r="H14" s="38"/>
      <c r="I14" s="38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38"/>
      <c r="E15" s="38"/>
      <c r="F15" s="38"/>
      <c r="G15" s="38"/>
      <c r="H15" s="38"/>
      <c r="I15" s="38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38"/>
      <c r="E16" s="38"/>
      <c r="F16" s="38"/>
      <c r="G16" s="38"/>
      <c r="H16" s="38"/>
      <c r="I16" s="38"/>
      <c r="J16" s="19"/>
      <c r="K16" s="19"/>
      <c r="L16" s="19"/>
      <c r="M16" s="19"/>
      <c r="N16" s="19"/>
      <c r="O16" s="19"/>
      <c r="P16" s="19"/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38"/>
      <c r="E17" s="38"/>
      <c r="F17" s="38"/>
      <c r="G17" s="38"/>
      <c r="H17" s="38"/>
      <c r="I17" s="38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38"/>
      <c r="E18" s="38"/>
      <c r="F18" s="38"/>
      <c r="G18" s="38"/>
      <c r="H18" s="38"/>
      <c r="I18" s="38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38"/>
      <c r="E19" s="38"/>
      <c r="F19" s="38"/>
      <c r="G19" s="38"/>
      <c r="H19" s="38"/>
      <c r="I19" s="38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38"/>
      <c r="E20" s="38"/>
      <c r="F20" s="38"/>
      <c r="G20" s="38"/>
      <c r="H20" s="38"/>
      <c r="I20" s="38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38"/>
      <c r="E21" s="38"/>
      <c r="F21" s="38"/>
      <c r="G21" s="38"/>
      <c r="H21" s="38"/>
      <c r="I21" s="38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38"/>
      <c r="E22" s="38"/>
      <c r="F22" s="38"/>
      <c r="G22" s="38"/>
      <c r="H22" s="38"/>
      <c r="I22" s="38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38"/>
      <c r="E23" s="38"/>
      <c r="F23" s="38"/>
      <c r="G23" s="38"/>
      <c r="H23" s="38"/>
      <c r="I23" s="38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38"/>
      <c r="E24" s="38"/>
      <c r="F24" s="38"/>
      <c r="G24" s="38"/>
      <c r="H24" s="38"/>
      <c r="I24" s="38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38"/>
      <c r="E25" s="38"/>
      <c r="F25" s="38"/>
      <c r="G25" s="38"/>
      <c r="H25" s="38"/>
      <c r="I25" s="38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38"/>
      <c r="E26" s="38"/>
      <c r="F26" s="38"/>
      <c r="G26" s="38"/>
      <c r="H26" s="38"/>
      <c r="I26" s="38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38"/>
      <c r="E27" s="38"/>
      <c r="F27" s="38"/>
      <c r="G27" s="38"/>
      <c r="H27" s="38"/>
      <c r="I27" s="38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38"/>
      <c r="E28" s="38"/>
      <c r="F28" s="38"/>
      <c r="G28" s="38"/>
      <c r="H28" s="38"/>
      <c r="I28" s="38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8"/>
      <c r="E29" s="38"/>
      <c r="F29" s="38"/>
      <c r="G29" s="38"/>
      <c r="H29" s="38"/>
      <c r="I29" s="38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3"/>
      <c r="D54" s="33"/>
      <c r="E54" s="17"/>
      <c r="H54" s="42" t="s">
        <v>19</v>
      </c>
      <c r="I54" s="42"/>
      <c r="J54" s="23">
        <f>COUNTIF(J9:J53,"&gt;=70")</f>
        <v>1</v>
      </c>
      <c r="K54" s="23">
        <f t="shared" ref="K54:P54" si="3">COUNTIF(K9:K53,"&gt;=70")</f>
        <v>1</v>
      </c>
      <c r="L54" s="23">
        <f t="shared" si="3"/>
        <v>1</v>
      </c>
      <c r="M54" s="23">
        <f t="shared" si="3"/>
        <v>1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</v>
      </c>
    </row>
    <row r="55" spans="2:17" x14ac:dyDescent="0.25">
      <c r="C55" s="33"/>
      <c r="D55" s="33"/>
      <c r="E55" s="21"/>
      <c r="H55" s="37" t="s">
        <v>20</v>
      </c>
      <c r="I55" s="37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44</v>
      </c>
    </row>
    <row r="56" spans="2:17" x14ac:dyDescent="0.25">
      <c r="C56" s="33"/>
      <c r="D56" s="33"/>
      <c r="E56" s="33"/>
      <c r="H56" s="37" t="s">
        <v>21</v>
      </c>
      <c r="I56" s="37"/>
      <c r="J56" s="24">
        <f>COUNT(J9:J53)</f>
        <v>1</v>
      </c>
      <c r="K56" s="24">
        <f t="shared" ref="K56:Q56" si="6">COUNT(K9:K53)</f>
        <v>1</v>
      </c>
      <c r="L56" s="24">
        <f t="shared" si="6"/>
        <v>1</v>
      </c>
      <c r="M56" s="24">
        <f t="shared" si="6"/>
        <v>1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3"/>
      <c r="D57" s="33"/>
      <c r="E57" s="17"/>
      <c r="F57" s="12"/>
      <c r="H57" s="34" t="s">
        <v>16</v>
      </c>
      <c r="I57" s="34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2.2222222222222223E-2</v>
      </c>
    </row>
    <row r="58" spans="2:17" x14ac:dyDescent="0.25">
      <c r="C58" s="33"/>
      <c r="D58" s="33"/>
      <c r="E58" s="17"/>
      <c r="F58" s="12"/>
      <c r="H58" s="34" t="s">
        <v>17</v>
      </c>
      <c r="I58" s="3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0.97777777777777775</v>
      </c>
    </row>
    <row r="59" spans="2:17" x14ac:dyDescent="0.25">
      <c r="C59" s="33"/>
      <c r="D59" s="3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5" t="s">
        <v>64</v>
      </c>
      <c r="K61" s="35"/>
      <c r="L61" s="35"/>
      <c r="M61" s="35"/>
      <c r="N61" s="35"/>
      <c r="O61" s="35"/>
      <c r="P61" s="35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0"/>
      <c r="R3" s="20"/>
    </row>
    <row r="4" spans="2:18" x14ac:dyDescent="0.25">
      <c r="C4" t="s">
        <v>0</v>
      </c>
      <c r="D4" s="46"/>
      <c r="E4" s="46"/>
      <c r="F4" s="46"/>
      <c r="G4" s="46"/>
      <c r="I4" t="s">
        <v>1</v>
      </c>
      <c r="J4" s="47"/>
      <c r="K4" s="47"/>
      <c r="M4" t="s">
        <v>2</v>
      </c>
      <c r="N4" s="48"/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/>
      <c r="E6" s="47"/>
      <c r="F6" s="47"/>
      <c r="G6" s="47"/>
      <c r="I6" s="49" t="s">
        <v>22</v>
      </c>
      <c r="J6" s="49"/>
      <c r="K6" s="50"/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8"/>
      <c r="E9" s="38"/>
      <c r="F9" s="38"/>
      <c r="G9" s="38"/>
      <c r="H9" s="38"/>
      <c r="I9" s="38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38"/>
      <c r="E10" s="38"/>
      <c r="F10" s="38"/>
      <c r="G10" s="38"/>
      <c r="H10" s="38"/>
      <c r="I10" s="38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8"/>
      <c r="E11" s="38"/>
      <c r="F11" s="38"/>
      <c r="G11" s="38"/>
      <c r="H11" s="38"/>
      <c r="I11" s="38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8"/>
      <c r="E12" s="38"/>
      <c r="F12" s="38"/>
      <c r="G12" s="38"/>
      <c r="H12" s="38"/>
      <c r="I12" s="38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8"/>
      <c r="E13" s="38"/>
      <c r="F13" s="38"/>
      <c r="G13" s="38"/>
      <c r="H13" s="38"/>
      <c r="I13" s="38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8"/>
      <c r="E14" s="38"/>
      <c r="F14" s="38"/>
      <c r="G14" s="38"/>
      <c r="H14" s="38"/>
      <c r="I14" s="38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8"/>
      <c r="E15" s="38"/>
      <c r="F15" s="38"/>
      <c r="G15" s="38"/>
      <c r="H15" s="38"/>
      <c r="I15" s="38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8"/>
      <c r="E16" s="38"/>
      <c r="F16" s="38"/>
      <c r="G16" s="38"/>
      <c r="H16" s="38"/>
      <c r="I16" s="38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8"/>
      <c r="E17" s="38"/>
      <c r="F17" s="38"/>
      <c r="G17" s="38"/>
      <c r="H17" s="38"/>
      <c r="I17" s="38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8"/>
      <c r="E18" s="38"/>
      <c r="F18" s="38"/>
      <c r="G18" s="38"/>
      <c r="H18" s="38"/>
      <c r="I18" s="38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8"/>
      <c r="E19" s="38"/>
      <c r="F19" s="38"/>
      <c r="G19" s="38"/>
      <c r="H19" s="38"/>
      <c r="I19" s="38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8"/>
      <c r="E20" s="38"/>
      <c r="F20" s="38"/>
      <c r="G20" s="38"/>
      <c r="H20" s="38"/>
      <c r="I20" s="38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8"/>
      <c r="E21" s="38"/>
      <c r="F21" s="38"/>
      <c r="G21" s="38"/>
      <c r="H21" s="38"/>
      <c r="I21" s="38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8"/>
      <c r="E22" s="38"/>
      <c r="F22" s="38"/>
      <c r="G22" s="38"/>
      <c r="H22" s="38"/>
      <c r="I22" s="38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8"/>
      <c r="E23" s="38"/>
      <c r="F23" s="38"/>
      <c r="G23" s="38"/>
      <c r="H23" s="38"/>
      <c r="I23" s="38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8"/>
      <c r="E24" s="38"/>
      <c r="F24" s="38"/>
      <c r="G24" s="38"/>
      <c r="H24" s="38"/>
      <c r="I24" s="38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8"/>
      <c r="E25" s="38"/>
      <c r="F25" s="38"/>
      <c r="G25" s="38"/>
      <c r="H25" s="38"/>
      <c r="I25" s="38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8"/>
      <c r="E26" s="38"/>
      <c r="F26" s="38"/>
      <c r="G26" s="38"/>
      <c r="H26" s="38"/>
      <c r="I26" s="38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8"/>
      <c r="E27" s="38"/>
      <c r="F27" s="38"/>
      <c r="G27" s="38"/>
      <c r="H27" s="38"/>
      <c r="I27" s="38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8"/>
      <c r="E28" s="38"/>
      <c r="F28" s="38"/>
      <c r="G28" s="38"/>
      <c r="H28" s="38"/>
      <c r="I28" s="38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8"/>
      <c r="E29" s="38"/>
      <c r="F29" s="38"/>
      <c r="G29" s="38"/>
      <c r="H29" s="38"/>
      <c r="I29" s="38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3"/>
      <c r="D54" s="33"/>
      <c r="E54" s="17"/>
      <c r="H54" s="42" t="s">
        <v>19</v>
      </c>
      <c r="I54" s="42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3"/>
      <c r="D55" s="33"/>
      <c r="E55" s="21"/>
      <c r="H55" s="37" t="s">
        <v>20</v>
      </c>
      <c r="I55" s="37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3"/>
      <c r="D56" s="33"/>
      <c r="E56" s="33"/>
      <c r="H56" s="37" t="s">
        <v>21</v>
      </c>
      <c r="I56" s="37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3"/>
      <c r="D57" s="33"/>
      <c r="E57" s="17"/>
      <c r="F57" s="12"/>
      <c r="H57" s="34" t="s">
        <v>16</v>
      </c>
      <c r="I57" s="34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3"/>
      <c r="D58" s="33"/>
      <c r="E58" s="17"/>
      <c r="F58" s="12"/>
      <c r="H58" s="34" t="s">
        <v>17</v>
      </c>
      <c r="I58" s="34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3"/>
      <c r="D59" s="3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D32" sqref="D32:I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 x14ac:dyDescent="0.25">
      <c r="C4" t="s">
        <v>0</v>
      </c>
      <c r="D4" s="46"/>
      <c r="E4" s="46"/>
      <c r="F4" s="46"/>
      <c r="G4" s="46"/>
      <c r="I4" t="s">
        <v>1</v>
      </c>
      <c r="J4" s="47"/>
      <c r="K4" s="47"/>
      <c r="M4" t="s">
        <v>2</v>
      </c>
      <c r="N4" s="48"/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/>
      <c r="E6" s="47"/>
      <c r="F6" s="47"/>
      <c r="G6" s="47"/>
      <c r="I6" s="49" t="s">
        <v>22</v>
      </c>
      <c r="J6" s="49"/>
      <c r="K6" s="50"/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38"/>
      <c r="E9" s="38"/>
      <c r="F9" s="38"/>
      <c r="G9" s="38"/>
      <c r="H9" s="38"/>
      <c r="I9" s="38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</v>
      </c>
    </row>
    <row r="10" spans="2:18" x14ac:dyDescent="0.25">
      <c r="B10" s="7">
        <f>B9+1</f>
        <v>2</v>
      </c>
      <c r="C10" s="7"/>
      <c r="D10" s="38"/>
      <c r="E10" s="38"/>
      <c r="F10" s="38"/>
      <c r="G10" s="38"/>
      <c r="H10" s="38"/>
      <c r="I10" s="38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7"/>
      <c r="D11" s="38"/>
      <c r="E11" s="38"/>
      <c r="F11" s="38"/>
      <c r="G11" s="38"/>
      <c r="H11" s="38"/>
      <c r="I11" s="38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/>
      <c r="D12" s="38"/>
      <c r="E12" s="38"/>
      <c r="F12" s="38"/>
      <c r="G12" s="38"/>
      <c r="H12" s="38"/>
      <c r="I12" s="38"/>
      <c r="J12" s="4">
        <v>70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</v>
      </c>
    </row>
    <row r="13" spans="2:18" x14ac:dyDescent="0.25">
      <c r="B13" s="7">
        <f t="shared" si="1"/>
        <v>5</v>
      </c>
      <c r="C13" s="7"/>
      <c r="D13" s="38"/>
      <c r="E13" s="38"/>
      <c r="F13" s="38"/>
      <c r="G13" s="38"/>
      <c r="H13" s="38"/>
      <c r="I13" s="38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/>
      <c r="D14" s="38"/>
      <c r="E14" s="38"/>
      <c r="F14" s="38"/>
      <c r="G14" s="38"/>
      <c r="H14" s="38"/>
      <c r="I14" s="38"/>
      <c r="J14" s="4">
        <v>70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</v>
      </c>
    </row>
    <row r="15" spans="2:18" x14ac:dyDescent="0.25">
      <c r="B15" s="7">
        <f t="shared" si="1"/>
        <v>7</v>
      </c>
      <c r="C15" s="7"/>
      <c r="D15" s="38"/>
      <c r="E15" s="38"/>
      <c r="F15" s="38"/>
      <c r="G15" s="38"/>
      <c r="H15" s="38"/>
      <c r="I15" s="38"/>
      <c r="J15" s="4">
        <v>56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8</v>
      </c>
    </row>
    <row r="16" spans="2:18" x14ac:dyDescent="0.25">
      <c r="B16" s="7">
        <f t="shared" si="1"/>
        <v>8</v>
      </c>
      <c r="C16" s="7"/>
      <c r="D16" s="38"/>
      <c r="E16" s="38"/>
      <c r="F16" s="38"/>
      <c r="G16" s="38"/>
      <c r="H16" s="38"/>
      <c r="I16" s="38"/>
      <c r="J16" s="4">
        <v>78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11.142857142857142</v>
      </c>
    </row>
    <row r="17" spans="2:17" x14ac:dyDescent="0.25">
      <c r="B17" s="7">
        <f t="shared" si="1"/>
        <v>9</v>
      </c>
      <c r="C17" s="7"/>
      <c r="D17" s="38"/>
      <c r="E17" s="38"/>
      <c r="F17" s="38"/>
      <c r="G17" s="38"/>
      <c r="H17" s="38"/>
      <c r="I17" s="38"/>
      <c r="J17" s="4">
        <v>96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13.714285714285714</v>
      </c>
    </row>
    <row r="18" spans="2:17" x14ac:dyDescent="0.25">
      <c r="B18" s="7">
        <f t="shared" si="1"/>
        <v>10</v>
      </c>
      <c r="C18" s="7"/>
      <c r="D18" s="38"/>
      <c r="E18" s="38"/>
      <c r="F18" s="38"/>
      <c r="G18" s="38"/>
      <c r="H18" s="38"/>
      <c r="I18" s="38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7" x14ac:dyDescent="0.25">
      <c r="B19" s="7">
        <f t="shared" si="1"/>
        <v>11</v>
      </c>
      <c r="C19" s="7"/>
      <c r="D19" s="38"/>
      <c r="E19" s="38"/>
      <c r="F19" s="38"/>
      <c r="G19" s="38"/>
      <c r="H19" s="38"/>
      <c r="I19" s="38"/>
      <c r="J19" s="4">
        <v>10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1.4285714285714286</v>
      </c>
    </row>
    <row r="20" spans="2:17" x14ac:dyDescent="0.25">
      <c r="B20" s="7">
        <f t="shared" si="1"/>
        <v>12</v>
      </c>
      <c r="C20" s="7"/>
      <c r="D20" s="38"/>
      <c r="E20" s="38"/>
      <c r="F20" s="38"/>
      <c r="G20" s="38"/>
      <c r="H20" s="38"/>
      <c r="I20" s="38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7" x14ac:dyDescent="0.25">
      <c r="B21" s="7">
        <f t="shared" si="1"/>
        <v>13</v>
      </c>
      <c r="C21" s="7"/>
      <c r="D21" s="38"/>
      <c r="E21" s="38"/>
      <c r="F21" s="38"/>
      <c r="G21" s="38"/>
      <c r="H21" s="38"/>
      <c r="I21" s="38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7" x14ac:dyDescent="0.25">
      <c r="B22" s="7">
        <f t="shared" si="1"/>
        <v>14</v>
      </c>
      <c r="C22" s="7"/>
      <c r="D22" s="38"/>
      <c r="E22" s="38"/>
      <c r="F22" s="38"/>
      <c r="G22" s="38"/>
      <c r="H22" s="38"/>
      <c r="I22" s="38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7" x14ac:dyDescent="0.25">
      <c r="B23" s="7">
        <f t="shared" si="1"/>
        <v>15</v>
      </c>
      <c r="C23" s="7"/>
      <c r="D23" s="38"/>
      <c r="E23" s="38"/>
      <c r="F23" s="38"/>
      <c r="G23" s="38"/>
      <c r="H23" s="38"/>
      <c r="I23" s="38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/>
      <c r="D24" s="38"/>
      <c r="E24" s="38"/>
      <c r="F24" s="38"/>
      <c r="G24" s="38"/>
      <c r="H24" s="38"/>
      <c r="I24" s="38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 x14ac:dyDescent="0.25">
      <c r="B25" s="7">
        <f t="shared" si="1"/>
        <v>17</v>
      </c>
      <c r="C25" s="7"/>
      <c r="D25" s="38"/>
      <c r="E25" s="38"/>
      <c r="F25" s="38"/>
      <c r="G25" s="38"/>
      <c r="H25" s="38"/>
      <c r="I25" s="38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/>
      <c r="D26" s="38"/>
      <c r="E26" s="38"/>
      <c r="F26" s="38"/>
      <c r="G26" s="38"/>
      <c r="H26" s="38"/>
      <c r="I26" s="38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/>
      <c r="D27" s="38"/>
      <c r="E27" s="38"/>
      <c r="F27" s="38"/>
      <c r="G27" s="38"/>
      <c r="H27" s="38"/>
      <c r="I27" s="38"/>
      <c r="J27" s="19">
        <v>100</v>
      </c>
      <c r="K27" s="4"/>
      <c r="L27" s="4"/>
      <c r="M27" s="4"/>
      <c r="N27" s="4"/>
      <c r="O27" s="4"/>
      <c r="P27" s="4"/>
      <c r="Q27" s="14">
        <f t="shared" si="0"/>
        <v>14.285714285714286</v>
      </c>
    </row>
    <row r="28" spans="2:17" x14ac:dyDescent="0.25">
      <c r="B28" s="7">
        <f t="shared" si="1"/>
        <v>20</v>
      </c>
      <c r="C28" s="7"/>
      <c r="D28" s="38"/>
      <c r="E28" s="38"/>
      <c r="F28" s="38"/>
      <c r="G28" s="38"/>
      <c r="H28" s="38"/>
      <c r="I28" s="38"/>
      <c r="J28" s="19">
        <v>100</v>
      </c>
      <c r="K28" s="4"/>
      <c r="L28" s="4"/>
      <c r="M28" s="4"/>
      <c r="N28" s="4"/>
      <c r="O28" s="4"/>
      <c r="P28" s="4"/>
      <c r="Q28" s="14">
        <f t="shared" si="0"/>
        <v>14.285714285714286</v>
      </c>
    </row>
    <row r="29" spans="2:17" x14ac:dyDescent="0.25">
      <c r="B29" s="7">
        <f t="shared" si="1"/>
        <v>21</v>
      </c>
      <c r="C29" s="7"/>
      <c r="D29" s="38"/>
      <c r="E29" s="38"/>
      <c r="F29" s="38"/>
      <c r="G29" s="38"/>
      <c r="H29" s="38"/>
      <c r="I29" s="38"/>
      <c r="J29" s="19">
        <v>100</v>
      </c>
      <c r="K29" s="4"/>
      <c r="L29" s="4"/>
      <c r="M29" s="4"/>
      <c r="N29" s="4"/>
      <c r="O29" s="4"/>
      <c r="P29" s="4"/>
      <c r="Q29" s="14">
        <f t="shared" si="0"/>
        <v>14.285714285714286</v>
      </c>
    </row>
    <row r="30" spans="2:17" x14ac:dyDescent="0.25">
      <c r="B30" s="7">
        <f t="shared" si="1"/>
        <v>22</v>
      </c>
      <c r="C30" s="7"/>
      <c r="D30" s="38"/>
      <c r="E30" s="38"/>
      <c r="F30" s="38"/>
      <c r="G30" s="38"/>
      <c r="H30" s="38"/>
      <c r="I30" s="38"/>
      <c r="J30" s="19">
        <v>100</v>
      </c>
      <c r="K30" s="4"/>
      <c r="L30" s="4"/>
      <c r="M30" s="4"/>
      <c r="N30" s="4"/>
      <c r="O30" s="4"/>
      <c r="P30" s="4"/>
      <c r="Q30" s="14">
        <f t="shared" si="0"/>
        <v>14.285714285714286</v>
      </c>
    </row>
    <row r="31" spans="2:17" x14ac:dyDescent="0.25">
      <c r="B31" s="7">
        <f t="shared" si="1"/>
        <v>23</v>
      </c>
      <c r="C31" s="7"/>
      <c r="D31" s="38"/>
      <c r="E31" s="38"/>
      <c r="F31" s="38"/>
      <c r="G31" s="38"/>
      <c r="H31" s="38"/>
      <c r="I31" s="38"/>
      <c r="J31" s="19">
        <v>100</v>
      </c>
      <c r="K31" s="4"/>
      <c r="L31" s="4"/>
      <c r="M31" s="4"/>
      <c r="N31" s="4"/>
      <c r="O31" s="4"/>
      <c r="P31" s="4"/>
      <c r="Q31" s="14">
        <f t="shared" si="0"/>
        <v>14.285714285714286</v>
      </c>
    </row>
    <row r="32" spans="2:17" x14ac:dyDescent="0.25">
      <c r="B32" s="7">
        <f t="shared" si="1"/>
        <v>24</v>
      </c>
      <c r="C32" s="7"/>
      <c r="D32" s="38"/>
      <c r="E32" s="38"/>
      <c r="F32" s="38"/>
      <c r="G32" s="38"/>
      <c r="H32" s="38"/>
      <c r="I32" s="38"/>
      <c r="J32" s="19">
        <v>100</v>
      </c>
      <c r="K32" s="4"/>
      <c r="L32" s="4"/>
      <c r="M32" s="4"/>
      <c r="N32" s="4"/>
      <c r="O32" s="4"/>
      <c r="P32" s="4"/>
      <c r="Q32" s="14">
        <f t="shared" si="0"/>
        <v>14.285714285714286</v>
      </c>
    </row>
    <row r="33" spans="2:17" x14ac:dyDescent="0.25">
      <c r="B33" s="7">
        <f t="shared" si="1"/>
        <v>25</v>
      </c>
      <c r="C33" s="7"/>
      <c r="D33" s="38"/>
      <c r="E33" s="38"/>
      <c r="F33" s="38"/>
      <c r="G33" s="38"/>
      <c r="H33" s="38"/>
      <c r="I33" s="38"/>
      <c r="J33" s="19">
        <v>100</v>
      </c>
      <c r="K33" s="4"/>
      <c r="L33" s="4"/>
      <c r="M33" s="4"/>
      <c r="N33" s="4"/>
      <c r="O33" s="4"/>
      <c r="P33" s="4"/>
      <c r="Q33" s="14">
        <f t="shared" si="0"/>
        <v>14.285714285714286</v>
      </c>
    </row>
    <row r="34" spans="2:17" x14ac:dyDescent="0.25">
      <c r="B34" s="7">
        <f t="shared" si="1"/>
        <v>26</v>
      </c>
      <c r="C34" s="7"/>
      <c r="D34" s="38"/>
      <c r="E34" s="38"/>
      <c r="F34" s="38"/>
      <c r="G34" s="38"/>
      <c r="H34" s="38"/>
      <c r="I34" s="38"/>
      <c r="J34" s="19">
        <v>100</v>
      </c>
      <c r="K34" s="4"/>
      <c r="L34" s="4"/>
      <c r="M34" s="4"/>
      <c r="N34" s="4"/>
      <c r="O34" s="4"/>
      <c r="P34" s="4"/>
      <c r="Q34" s="14">
        <f t="shared" si="0"/>
        <v>14.285714285714286</v>
      </c>
    </row>
    <row r="35" spans="2:17" x14ac:dyDescent="0.25">
      <c r="B35" s="7">
        <f t="shared" si="1"/>
        <v>27</v>
      </c>
      <c r="C35" s="7"/>
      <c r="D35" s="38"/>
      <c r="E35" s="38"/>
      <c r="F35" s="38"/>
      <c r="G35" s="38"/>
      <c r="H35" s="38"/>
      <c r="I35" s="38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8"/>
      <c r="E49" s="38"/>
      <c r="F49" s="38"/>
      <c r="G49" s="38"/>
      <c r="H49" s="38"/>
      <c r="I49" s="38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38"/>
      <c r="E50" s="38"/>
      <c r="F50" s="38"/>
      <c r="G50" s="38"/>
      <c r="H50" s="38"/>
      <c r="I50" s="38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38"/>
      <c r="E51" s="38"/>
      <c r="F51" s="38"/>
      <c r="G51" s="38"/>
      <c r="H51" s="38"/>
      <c r="I51" s="38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38"/>
      <c r="E52" s="38"/>
      <c r="F52" s="38"/>
      <c r="G52" s="38"/>
      <c r="H52" s="38"/>
      <c r="I52" s="38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3"/>
      <c r="D54" s="33"/>
      <c r="E54" s="10"/>
      <c r="H54" s="42" t="s">
        <v>19</v>
      </c>
      <c r="I54" s="42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3"/>
      <c r="D55" s="33"/>
      <c r="E55" s="11"/>
      <c r="H55" s="37" t="s">
        <v>20</v>
      </c>
      <c r="I55" s="37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3"/>
      <c r="D56" s="33"/>
      <c r="E56" s="33"/>
      <c r="H56" s="37" t="s">
        <v>21</v>
      </c>
      <c r="I56" s="37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3"/>
      <c r="D57" s="33"/>
      <c r="E57" s="10"/>
      <c r="F57" s="12"/>
      <c r="H57" s="34" t="s">
        <v>16</v>
      </c>
      <c r="I57" s="34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3"/>
      <c r="D58" s="33"/>
      <c r="E58" s="10"/>
      <c r="F58" s="12"/>
      <c r="H58" s="34" t="s">
        <v>17</v>
      </c>
      <c r="I58" s="34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3"/>
      <c r="D59" s="33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21" sqref="T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0"/>
      <c r="R3" s="20"/>
    </row>
    <row r="4" spans="2:18" x14ac:dyDescent="0.25">
      <c r="C4" t="s">
        <v>0</v>
      </c>
      <c r="D4" s="46"/>
      <c r="E4" s="46"/>
      <c r="F4" s="46"/>
      <c r="G4" s="46"/>
      <c r="I4" t="s">
        <v>1</v>
      </c>
      <c r="J4" s="47"/>
      <c r="K4" s="47"/>
      <c r="M4" t="s">
        <v>2</v>
      </c>
      <c r="N4" s="48"/>
      <c r="O4" s="4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7"/>
      <c r="E6" s="47"/>
      <c r="F6" s="47"/>
      <c r="G6" s="47"/>
      <c r="I6" s="49" t="s">
        <v>22</v>
      </c>
      <c r="J6" s="49"/>
      <c r="K6" s="50"/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8"/>
      <c r="E9" s="38"/>
      <c r="F9" s="38"/>
      <c r="G9" s="38"/>
      <c r="H9" s="38"/>
      <c r="I9" s="38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38"/>
      <c r="E10" s="38"/>
      <c r="F10" s="38"/>
      <c r="G10" s="38"/>
      <c r="H10" s="38"/>
      <c r="I10" s="38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8"/>
      <c r="E11" s="38"/>
      <c r="F11" s="38"/>
      <c r="G11" s="38"/>
      <c r="H11" s="38"/>
      <c r="I11" s="38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8"/>
      <c r="E12" s="38"/>
      <c r="F12" s="38"/>
      <c r="G12" s="38"/>
      <c r="H12" s="38"/>
      <c r="I12" s="38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8"/>
      <c r="E13" s="38"/>
      <c r="F13" s="38"/>
      <c r="G13" s="38"/>
      <c r="H13" s="38"/>
      <c r="I13" s="38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8"/>
      <c r="E14" s="38"/>
      <c r="F14" s="38"/>
      <c r="G14" s="38"/>
      <c r="H14" s="38"/>
      <c r="I14" s="38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8"/>
      <c r="E15" s="38"/>
      <c r="F15" s="38"/>
      <c r="G15" s="38"/>
      <c r="H15" s="38"/>
      <c r="I15" s="38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8"/>
      <c r="E16" s="38"/>
      <c r="F16" s="38"/>
      <c r="G16" s="38"/>
      <c r="H16" s="38"/>
      <c r="I16" s="38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8"/>
      <c r="E17" s="38"/>
      <c r="F17" s="38"/>
      <c r="G17" s="38"/>
      <c r="H17" s="38"/>
      <c r="I17" s="38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8"/>
      <c r="E18" s="38"/>
      <c r="F18" s="38"/>
      <c r="G18" s="38"/>
      <c r="H18" s="38"/>
      <c r="I18" s="38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8"/>
      <c r="E19" s="38"/>
      <c r="F19" s="38"/>
      <c r="G19" s="38"/>
      <c r="H19" s="38"/>
      <c r="I19" s="38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8"/>
      <c r="E20" s="38"/>
      <c r="F20" s="38"/>
      <c r="G20" s="38"/>
      <c r="H20" s="38"/>
      <c r="I20" s="38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8"/>
      <c r="E21" s="38"/>
      <c r="F21" s="38"/>
      <c r="G21" s="38"/>
      <c r="H21" s="38"/>
      <c r="I21" s="38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8"/>
      <c r="E22" s="38"/>
      <c r="F22" s="38"/>
      <c r="G22" s="38"/>
      <c r="H22" s="38"/>
      <c r="I22" s="38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8"/>
      <c r="E23" s="38"/>
      <c r="F23" s="38"/>
      <c r="G23" s="38"/>
      <c r="H23" s="38"/>
      <c r="I23" s="38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8"/>
      <c r="E24" s="38"/>
      <c r="F24" s="38"/>
      <c r="G24" s="38"/>
      <c r="H24" s="38"/>
      <c r="I24" s="38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8"/>
      <c r="E25" s="38"/>
      <c r="F25" s="38"/>
      <c r="G25" s="38"/>
      <c r="H25" s="38"/>
      <c r="I25" s="38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8"/>
      <c r="E26" s="38"/>
      <c r="F26" s="38"/>
      <c r="G26" s="38"/>
      <c r="H26" s="38"/>
      <c r="I26" s="38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8"/>
      <c r="E27" s="38"/>
      <c r="F27" s="38"/>
      <c r="G27" s="38"/>
      <c r="H27" s="38"/>
      <c r="I27" s="38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8"/>
      <c r="E28" s="38"/>
      <c r="F28" s="38"/>
      <c r="G28" s="38"/>
      <c r="H28" s="38"/>
      <c r="I28" s="38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8"/>
      <c r="E29" s="38"/>
      <c r="F29" s="38"/>
      <c r="G29" s="38"/>
      <c r="H29" s="38"/>
      <c r="I29" s="38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8"/>
      <c r="E30" s="38"/>
      <c r="F30" s="38"/>
      <c r="G30" s="38"/>
      <c r="H30" s="38"/>
      <c r="I30" s="38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8"/>
      <c r="E31" s="38"/>
      <c r="F31" s="38"/>
      <c r="G31" s="38"/>
      <c r="H31" s="38"/>
      <c r="I31" s="38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8"/>
      <c r="E32" s="38"/>
      <c r="F32" s="38"/>
      <c r="G32" s="38"/>
      <c r="H32" s="38"/>
      <c r="I32" s="38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8"/>
      <c r="E33" s="38"/>
      <c r="F33" s="38"/>
      <c r="G33" s="38"/>
      <c r="H33" s="38"/>
      <c r="I33" s="38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8"/>
      <c r="E34" s="38"/>
      <c r="F34" s="38"/>
      <c r="G34" s="38"/>
      <c r="H34" s="38"/>
      <c r="I34" s="38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8"/>
      <c r="E35" s="38"/>
      <c r="F35" s="38"/>
      <c r="G35" s="38"/>
      <c r="H35" s="38"/>
      <c r="I35" s="38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8"/>
      <c r="E36" s="38"/>
      <c r="F36" s="38"/>
      <c r="G36" s="38"/>
      <c r="H36" s="38"/>
      <c r="I36" s="38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8"/>
      <c r="E37" s="38"/>
      <c r="F37" s="38"/>
      <c r="G37" s="38"/>
      <c r="H37" s="38"/>
      <c r="I37" s="38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8"/>
      <c r="E38" s="38"/>
      <c r="F38" s="38"/>
      <c r="G38" s="38"/>
      <c r="H38" s="38"/>
      <c r="I38" s="38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8"/>
      <c r="E39" s="38"/>
      <c r="F39" s="38"/>
      <c r="G39" s="38"/>
      <c r="H39" s="38"/>
      <c r="I39" s="38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8"/>
      <c r="E40" s="38"/>
      <c r="F40" s="38"/>
      <c r="G40" s="38"/>
      <c r="H40" s="38"/>
      <c r="I40" s="38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8"/>
      <c r="E41" s="38"/>
      <c r="F41" s="38"/>
      <c r="G41" s="38"/>
      <c r="H41" s="38"/>
      <c r="I41" s="38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8"/>
      <c r="E42" s="38"/>
      <c r="F42" s="38"/>
      <c r="G42" s="38"/>
      <c r="H42" s="38"/>
      <c r="I42" s="3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8"/>
      <c r="E43" s="38"/>
      <c r="F43" s="38"/>
      <c r="G43" s="38"/>
      <c r="H43" s="38"/>
      <c r="I43" s="3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8"/>
      <c r="E44" s="38"/>
      <c r="F44" s="38"/>
      <c r="G44" s="38"/>
      <c r="H44" s="38"/>
      <c r="I44" s="3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8"/>
      <c r="E45" s="38"/>
      <c r="F45" s="38"/>
      <c r="G45" s="38"/>
      <c r="H45" s="38"/>
      <c r="I45" s="3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8"/>
      <c r="E46" s="38"/>
      <c r="F46" s="38"/>
      <c r="G46" s="38"/>
      <c r="H46" s="38"/>
      <c r="I46" s="3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8"/>
      <c r="E47" s="38"/>
      <c r="F47" s="38"/>
      <c r="G47" s="38"/>
      <c r="H47" s="38"/>
      <c r="I47" s="3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8"/>
      <c r="E48" s="38"/>
      <c r="F48" s="38"/>
      <c r="G48" s="38"/>
      <c r="H48" s="38"/>
      <c r="I48" s="3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8"/>
      <c r="E49" s="38"/>
      <c r="F49" s="38"/>
      <c r="G49" s="38"/>
      <c r="H49" s="38"/>
      <c r="I49" s="3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8"/>
      <c r="E50" s="38"/>
      <c r="F50" s="38"/>
      <c r="G50" s="38"/>
      <c r="H50" s="38"/>
      <c r="I50" s="3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8"/>
      <c r="E51" s="38"/>
      <c r="F51" s="38"/>
      <c r="G51" s="38"/>
      <c r="H51" s="38"/>
      <c r="I51" s="3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8"/>
      <c r="E52" s="38"/>
      <c r="F52" s="38"/>
      <c r="G52" s="38"/>
      <c r="H52" s="38"/>
      <c r="I52" s="3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3"/>
      <c r="D54" s="33"/>
      <c r="E54" s="17"/>
      <c r="H54" s="42" t="s">
        <v>19</v>
      </c>
      <c r="I54" s="42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3"/>
      <c r="D55" s="33"/>
      <c r="E55" s="21"/>
      <c r="H55" s="37" t="s">
        <v>20</v>
      </c>
      <c r="I55" s="37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3"/>
      <c r="D56" s="33"/>
      <c r="E56" s="33"/>
      <c r="H56" s="37" t="s">
        <v>21</v>
      </c>
      <c r="I56" s="37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3"/>
      <c r="D57" s="33"/>
      <c r="E57" s="17"/>
      <c r="F57" s="12"/>
      <c r="H57" s="34" t="s">
        <v>16</v>
      </c>
      <c r="I57" s="34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3"/>
      <c r="D58" s="33"/>
      <c r="E58" s="17"/>
      <c r="F58" s="12"/>
      <c r="H58" s="34" t="s">
        <v>17</v>
      </c>
      <c r="I58" s="34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3"/>
      <c r="D59" s="3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5"/>
      <c r="K61" s="35"/>
      <c r="L61" s="35"/>
      <c r="M61" s="35"/>
      <c r="N61" s="35"/>
      <c r="O61" s="35"/>
      <c r="P61" s="35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2023-03-22T17:56:06Z</cp:lastPrinted>
  <dcterms:created xsi:type="dcterms:W3CDTF">2023-03-14T19:16:59Z</dcterms:created>
  <dcterms:modified xsi:type="dcterms:W3CDTF">2023-06-27T15:43:18Z</dcterms:modified>
</cp:coreProperties>
</file>