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guada\Desktop\Septiembre 2023 enero 2024\02 REPORTES SGI\REPORTES DEL SGI\4to reporte\"/>
    </mc:Choice>
  </mc:AlternateContent>
  <xr:revisionPtr revIDLastSave="0" documentId="13_ncr:1_{2DABA5C0-052C-4A89-952E-5DBA28EA16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LLER DE ÉTICA" sheetId="15" r:id="rId1"/>
    <sheet name="DES SUST A" sheetId="12" r:id="rId2"/>
    <sheet name="DES SUST B" sheetId="13" r:id="rId3"/>
    <sheet name="EGSTI" sheetId="1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5" l="1"/>
  <c r="L10" i="14" l="1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9" i="14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9" i="13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9" i="12"/>
  <c r="L10" i="15"/>
  <c r="L11" i="15"/>
  <c r="L12" i="15"/>
  <c r="L13" i="15"/>
  <c r="L14" i="15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I56" i="15"/>
  <c r="J56" i="15"/>
  <c r="K56" i="15"/>
  <c r="I57" i="15"/>
  <c r="J57" i="15"/>
  <c r="K57" i="15"/>
  <c r="K60" i="15" s="1"/>
  <c r="I58" i="15"/>
  <c r="I59" i="15" s="1"/>
  <c r="J58" i="15"/>
  <c r="J60" i="15" s="1"/>
  <c r="K58" i="15"/>
  <c r="K59" i="15" l="1"/>
  <c r="I60" i="15"/>
  <c r="J59" i="15"/>
  <c r="E56" i="14"/>
  <c r="H58" i="15"/>
  <c r="F58" i="15"/>
  <c r="E58" i="15"/>
  <c r="H57" i="15"/>
  <c r="F57" i="15"/>
  <c r="E57" i="15"/>
  <c r="H56" i="15"/>
  <c r="F56" i="15"/>
  <c r="E56" i="15"/>
  <c r="L55" i="15"/>
  <c r="L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K56" i="14"/>
  <c r="J56" i="14"/>
  <c r="I56" i="14"/>
  <c r="H56" i="14"/>
  <c r="G56" i="14"/>
  <c r="F56" i="14"/>
  <c r="K55" i="14"/>
  <c r="J55" i="14"/>
  <c r="J58" i="14" s="1"/>
  <c r="I55" i="14"/>
  <c r="H55" i="14"/>
  <c r="G55" i="14"/>
  <c r="F55" i="14"/>
  <c r="F58" i="14" s="1"/>
  <c r="E55" i="14"/>
  <c r="K54" i="14"/>
  <c r="J54" i="14"/>
  <c r="J57" i="14" s="1"/>
  <c r="I54" i="14"/>
  <c r="H54" i="14"/>
  <c r="G54" i="14"/>
  <c r="F54" i="14"/>
  <c r="F57" i="14" s="1"/>
  <c r="E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L40" i="14"/>
  <c r="L39" i="14"/>
  <c r="L38" i="14"/>
  <c r="L37" i="14"/>
  <c r="L36" i="14"/>
  <c r="L35" i="14"/>
  <c r="L34" i="14"/>
  <c r="L33" i="14"/>
  <c r="L32" i="14"/>
  <c r="L31" i="14"/>
  <c r="L30" i="14"/>
  <c r="L29" i="14"/>
  <c r="L28" i="14"/>
  <c r="L27" i="14"/>
  <c r="L26" i="14"/>
  <c r="L25" i="14"/>
  <c r="L24" i="14"/>
  <c r="B10" i="14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K56" i="13"/>
  <c r="J56" i="13"/>
  <c r="I56" i="13"/>
  <c r="H56" i="13"/>
  <c r="G56" i="13"/>
  <c r="F56" i="13"/>
  <c r="E56" i="13"/>
  <c r="K55" i="13"/>
  <c r="J55" i="13"/>
  <c r="I55" i="13"/>
  <c r="H55" i="13"/>
  <c r="G55" i="13"/>
  <c r="F55" i="13"/>
  <c r="E55" i="13"/>
  <c r="E58" i="13" s="1"/>
  <c r="K54" i="13"/>
  <c r="J54" i="13"/>
  <c r="I54" i="13"/>
  <c r="H54" i="13"/>
  <c r="G54" i="13"/>
  <c r="F54" i="13"/>
  <c r="E54" i="13"/>
  <c r="E57" i="13" s="1"/>
  <c r="L53" i="13"/>
  <c r="L52" i="13"/>
  <c r="L51" i="13"/>
  <c r="L50" i="13"/>
  <c r="L49" i="13"/>
  <c r="L48" i="13"/>
  <c r="L47" i="13"/>
  <c r="L46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B10" i="13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K56" i="12"/>
  <c r="J56" i="12"/>
  <c r="I56" i="12"/>
  <c r="H56" i="12"/>
  <c r="G56" i="12"/>
  <c r="F56" i="12"/>
  <c r="E56" i="12"/>
  <c r="K55" i="12"/>
  <c r="J55" i="12"/>
  <c r="I55" i="12"/>
  <c r="H55" i="12"/>
  <c r="H58" i="12" s="1"/>
  <c r="G55" i="12"/>
  <c r="F55" i="12"/>
  <c r="E55" i="12"/>
  <c r="K54" i="12"/>
  <c r="J54" i="12"/>
  <c r="I54" i="12"/>
  <c r="H54" i="12"/>
  <c r="H57" i="12" s="1"/>
  <c r="G54" i="12"/>
  <c r="F54" i="12"/>
  <c r="E54" i="12"/>
  <c r="L53" i="12"/>
  <c r="L52" i="12"/>
  <c r="L51" i="12"/>
  <c r="L50" i="12"/>
  <c r="L49" i="12"/>
  <c r="L48" i="12"/>
  <c r="L47" i="12"/>
  <c r="L46" i="12"/>
  <c r="L45" i="12"/>
  <c r="L44" i="12"/>
  <c r="L43" i="12"/>
  <c r="L42" i="12"/>
  <c r="L41" i="12"/>
  <c r="L40" i="12"/>
  <c r="L39" i="12"/>
  <c r="L38" i="12"/>
  <c r="L37" i="12"/>
  <c r="L36" i="12"/>
  <c r="L35" i="12"/>
  <c r="L34" i="12"/>
  <c r="L33" i="12"/>
  <c r="B10" i="12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G58" i="14" l="1"/>
  <c r="K58" i="14"/>
  <c r="G57" i="14"/>
  <c r="K57" i="14"/>
  <c r="F58" i="13"/>
  <c r="J58" i="13"/>
  <c r="F57" i="13"/>
  <c r="J57" i="13"/>
  <c r="I57" i="13"/>
  <c r="H60" i="15"/>
  <c r="H59" i="15"/>
  <c r="G57" i="12"/>
  <c r="K57" i="12"/>
  <c r="B32" i="12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F59" i="15"/>
  <c r="E58" i="12"/>
  <c r="I58" i="12"/>
  <c r="E57" i="12"/>
  <c r="I57" i="12"/>
  <c r="G58" i="12"/>
  <c r="K58" i="12"/>
  <c r="E60" i="15"/>
  <c r="E59" i="15"/>
  <c r="F60" i="15"/>
  <c r="F58" i="12"/>
  <c r="J58" i="12"/>
  <c r="F57" i="12"/>
  <c r="J57" i="12"/>
  <c r="G58" i="13"/>
  <c r="K58" i="13"/>
  <c r="G57" i="13"/>
  <c r="K57" i="13"/>
  <c r="H58" i="13"/>
  <c r="H57" i="13"/>
  <c r="I58" i="13"/>
  <c r="L56" i="14"/>
  <c r="H58" i="14"/>
  <c r="H57" i="14"/>
  <c r="E58" i="14"/>
  <c r="I58" i="14"/>
  <c r="E57" i="14"/>
  <c r="I57" i="14"/>
  <c r="L56" i="13"/>
  <c r="L54" i="14"/>
  <c r="L57" i="14" s="1"/>
  <c r="L55" i="14"/>
  <c r="L54" i="13"/>
  <c r="L55" i="13"/>
  <c r="L58" i="13" s="1"/>
  <c r="L56" i="12"/>
  <c r="L54" i="12"/>
  <c r="L55" i="12"/>
  <c r="L58" i="14" l="1"/>
  <c r="L58" i="12"/>
  <c r="L57" i="12"/>
  <c r="L57" i="13"/>
  <c r="L57" i="15"/>
  <c r="G56" i="15"/>
  <c r="G57" i="15"/>
  <c r="L58" i="15"/>
  <c r="L56" i="15"/>
  <c r="G58" i="15"/>
  <c r="G60" i="15" l="1"/>
  <c r="G59" i="15"/>
  <c r="L59" i="15"/>
  <c r="L60" i="15"/>
</calcChain>
</file>

<file path=xl/sharedStrings.xml><?xml version="1.0" encoding="utf-8"?>
<sst xmlns="http://schemas.openxmlformats.org/spreadsheetml/2006/main" count="273" uniqueCount="203">
  <si>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</si>
  <si>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</si>
  <si>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</si>
  <si>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</si>
  <si>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</si>
  <si>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</si>
  <si>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</si>
  <si>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</si>
  <si>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</si>
  <si>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</si>
  <si>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</si>
  <si>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</si>
  <si>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</si>
  <si>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</si>
  <si>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</si>
  <si>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</si>
  <si>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</si>
  <si>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</si>
  <si>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</si>
  <si>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</si>
  <si>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</si>
  <si>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</si>
  <si>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M.E. GUADALUPE ZETINA CRUZ</t>
  </si>
  <si>
    <t>CARMONA OSORIO GABRIELA</t>
  </si>
  <si>
    <t>TALLER DE ÉTICA</t>
  </si>
  <si>
    <t>231U0009</t>
  </si>
  <si>
    <t>ALVAREZ ELIAS ALAN AMAURY</t>
  </si>
  <si>
    <t>231U0010</t>
  </si>
  <si>
    <t>ANOTA HERNANDEZ ERIL ROBERTO</t>
  </si>
  <si>
    <t>231U0014</t>
  </si>
  <si>
    <t>BAUTISTA BRAMBILLA ERIK GIOVANNI</t>
  </si>
  <si>
    <t>231U0016</t>
  </si>
  <si>
    <t>BERDON LUCHO MARIA EUGENIA</t>
  </si>
  <si>
    <t>231U0018</t>
  </si>
  <si>
    <t>BUENO MUÑIZ ALEXSANDRA</t>
  </si>
  <si>
    <t>231U0021</t>
  </si>
  <si>
    <t>231U0023</t>
  </si>
  <si>
    <t>CHAGALA JIMÉNEZ GÉNESIS JOHANNA</t>
  </si>
  <si>
    <t>231U0026</t>
  </si>
  <si>
    <t>CHONTAL CHAVEZ ALFONSO RAFAEL</t>
  </si>
  <si>
    <t>231U0027</t>
  </si>
  <si>
    <t>CHONTAL OBIL OSIRIS MONSERRAT</t>
  </si>
  <si>
    <t>231U0029</t>
  </si>
  <si>
    <t>CRUZ TEPACH MANUEL FELIPE</t>
  </si>
  <si>
    <t>231U0583</t>
  </si>
  <si>
    <t>ENRIQUEZ GOMEZ SCARLET</t>
  </si>
  <si>
    <t>231U0030</t>
  </si>
  <si>
    <t>GABINO RODRIGUEZ DIEGO</t>
  </si>
  <si>
    <t>231U0032</t>
  </si>
  <si>
    <t>GARCÍA MARTÍNEZ MARCOS</t>
  </si>
  <si>
    <t>231U0033</t>
  </si>
  <si>
    <t>GONZALEZ VELASCO JONATHAN</t>
  </si>
  <si>
    <t>231U0042</t>
  </si>
  <si>
    <t>MACIEL CHAGALA LUIS FERNANDO</t>
  </si>
  <si>
    <t>231U0043</t>
  </si>
  <si>
    <t>MAIN MORALES HÉCTOR LUCIANO</t>
  </si>
  <si>
    <t>231U0044</t>
  </si>
  <si>
    <t>MARQUEZ CASTELLANOS ORANGEL MANUEL</t>
  </si>
  <si>
    <t>231U0045</t>
  </si>
  <si>
    <t>MARTINEZ PALAFOX MARIAN GUADALUPE</t>
  </si>
  <si>
    <t>231U0062</t>
  </si>
  <si>
    <t>RAMIREZ FIGUEROA MHERLY ESTRELLA</t>
  </si>
  <si>
    <t>231U0063</t>
  </si>
  <si>
    <t>RAMIREZ MARTIN IRVING ISAI</t>
  </si>
  <si>
    <t>231U0069</t>
  </si>
  <si>
    <t>RINCON TOTO MARTHA PATRICIA</t>
  </si>
  <si>
    <t>231U0070</t>
  </si>
  <si>
    <t>ROBERT GONZALEZ DANIELA</t>
  </si>
  <si>
    <t>231U0075</t>
  </si>
  <si>
    <t>SOLANO CHAVEZ FERNANDO</t>
  </si>
  <si>
    <t>231U0078</t>
  </si>
  <si>
    <t>VELASCO ALVAREZ CHELSEA NICOLE</t>
  </si>
  <si>
    <t>231U0085</t>
  </si>
  <si>
    <t>XALA FISCAL JESSICA DEL CARMEN</t>
  </si>
  <si>
    <t>211U0599</t>
  </si>
  <si>
    <t>211U0068</t>
  </si>
  <si>
    <t>211U0073</t>
  </si>
  <si>
    <t>211U0075</t>
  </si>
  <si>
    <t>211U0660</t>
  </si>
  <si>
    <t>211U0081</t>
  </si>
  <si>
    <t>211U0083</t>
  </si>
  <si>
    <t>211U0086</t>
  </si>
  <si>
    <t>211U0091</t>
  </si>
  <si>
    <t>201U0029</t>
  </si>
  <si>
    <t>211U0092</t>
  </si>
  <si>
    <t>211U0093</t>
  </si>
  <si>
    <t>211U0096</t>
  </si>
  <si>
    <t>211U0505</t>
  </si>
  <si>
    <t>211U0099</t>
  </si>
  <si>
    <t>211U0103</t>
  </si>
  <si>
    <t>211U0104</t>
  </si>
  <si>
    <t>211U0105</t>
  </si>
  <si>
    <t>211U0107</t>
  </si>
  <si>
    <t>211U0109</t>
  </si>
  <si>
    <t>211U0110</t>
  </si>
  <si>
    <t>221U0048</t>
  </si>
  <si>
    <t>211U0121</t>
  </si>
  <si>
    <t>211U0123</t>
  </si>
  <si>
    <r>
      <rPr>
        <sz val="8"/>
        <rFont val="Arial MT"/>
        <family val="2"/>
      </rPr>
      <t>ANTEMATE AREVALO RAFAEL DE JESUS</t>
    </r>
  </si>
  <si>
    <t>ANTEMATE VELASCO LIZBETH</t>
  </si>
  <si>
    <t>CARVAJAL BAXIN ROSA YAMILET</t>
  </si>
  <si>
    <t>CHAPOL PONCIANO ROSA ISELA</t>
  </si>
  <si>
    <t>CHIGO ALFONSO DAMARIS AZENETH</t>
  </si>
  <si>
    <t>CRUZ DOMINGUEZ IRVIN</t>
  </si>
  <si>
    <t>CRUZ MARCIAL LILIANA ARLET</t>
  </si>
  <si>
    <t>FRANCO ALONSO ABRIL MAYRANI</t>
  </si>
  <si>
    <t>HERRERA MIROS KENIA PAOLA</t>
  </si>
  <si>
    <t>JARAMILLO CATEMAXCA ARLETH</t>
  </si>
  <si>
    <t>LLANOS CHIPOL FRIDA SOFIA</t>
  </si>
  <si>
    <t>LOPEZ COTA KATHYA NINEL</t>
  </si>
  <si>
    <t>MAYA SEBA JORGE</t>
  </si>
  <si>
    <t>MENDOZA MARTINEZ JOSSELIN</t>
  </si>
  <si>
    <t>MERLIN GARCIA VICTOR MANUEL</t>
  </si>
  <si>
    <t>MONTIEL XALA MARJORIE</t>
  </si>
  <si>
    <t>MONTUFA LASCARES MILERNA GUADALUPE</t>
  </si>
  <si>
    <t>ORTIZ MORALES MANUEL ALEJANDRO</t>
  </si>
  <si>
    <t>POXTAN RODRIGUEZ BEKER NATAN</t>
  </si>
  <si>
    <t>PUCHETA PUCHETA CESAR YERAY</t>
  </si>
  <si>
    <t>PUCHETA VELASCO ELIZABETH</t>
  </si>
  <si>
    <t>SANCHEZ MARTINEZ ANA KAREN</t>
  </si>
  <si>
    <t>TOTO CHAMPALA IDANIA RUBI</t>
  </si>
  <si>
    <t>URIETA MARTINEZ KARINA</t>
  </si>
  <si>
    <t>211U0072</t>
  </si>
  <si>
    <t>211U0077</t>
  </si>
  <si>
    <t>211U0078</t>
  </si>
  <si>
    <t>211U0082</t>
  </si>
  <si>
    <t>211U0085</t>
  </si>
  <si>
    <t>211U0601</t>
  </si>
  <si>
    <t>211U0087</t>
  </si>
  <si>
    <t>221U0047</t>
  </si>
  <si>
    <t>211U0605</t>
  </si>
  <si>
    <t>211U0094</t>
  </si>
  <si>
    <t>211U0606</t>
  </si>
  <si>
    <t>211U0100</t>
  </si>
  <si>
    <t>211U0101</t>
  </si>
  <si>
    <t>201U0549</t>
  </si>
  <si>
    <t>211U0106</t>
  </si>
  <si>
    <t>211U0113</t>
  </si>
  <si>
    <t>211U0115</t>
  </si>
  <si>
    <t>211U0116</t>
  </si>
  <si>
    <t>211U0117</t>
  </si>
  <si>
    <t>211U0119</t>
  </si>
  <si>
    <t>211U0122</t>
  </si>
  <si>
    <t>211U0566</t>
  </si>
  <si>
    <r>
      <rPr>
        <sz val="8"/>
        <rFont val="Arial MT"/>
        <family val="2"/>
      </rPr>
      <t>CAPORAL VALENTIN CESAR EDUARDO</t>
    </r>
  </si>
  <si>
    <r>
      <rPr>
        <sz val="8"/>
        <rFont val="Arial MT"/>
        <family val="2"/>
      </rPr>
      <t>CHIGO MARTINEZ JORGE DAVID</t>
    </r>
  </si>
  <si>
    <r>
      <rPr>
        <sz val="8"/>
        <rFont val="Arial MT"/>
        <family val="2"/>
      </rPr>
      <t>CHIGUIL PEREZ AURORA</t>
    </r>
  </si>
  <si>
    <r>
      <rPr>
        <sz val="8"/>
        <rFont val="Arial MT"/>
        <family val="2"/>
      </rPr>
      <t>CRUZ JUAREZ ALONDRA JARED</t>
    </r>
  </si>
  <si>
    <r>
      <rPr>
        <sz val="8"/>
        <rFont val="Arial MT"/>
        <family val="2"/>
      </rPr>
      <t>FIGUEROA GOMEZ MARIA FERNANDA</t>
    </r>
  </si>
  <si>
    <r>
      <rPr>
        <sz val="8"/>
        <rFont val="Arial MT"/>
        <family val="2"/>
      </rPr>
      <t>GALINDO CATEMAXCA MAYBETH</t>
    </r>
  </si>
  <si>
    <r>
      <rPr>
        <sz val="8"/>
        <rFont val="Arial MT"/>
        <family val="2"/>
      </rPr>
      <t>GOMEZ GOLPE JENIFER</t>
    </r>
  </si>
  <si>
    <r>
      <rPr>
        <sz val="8"/>
        <rFont val="Arial MT"/>
        <family val="2"/>
      </rPr>
      <t>ISIDORO VAZQUEZ KEIDI ESTEFANI</t>
    </r>
  </si>
  <si>
    <r>
      <rPr>
        <sz val="8"/>
        <rFont val="Arial MT"/>
        <family val="2"/>
      </rPr>
      <t>LINARES MIL FATIMA</t>
    </r>
  </si>
  <si>
    <r>
      <rPr>
        <sz val="8"/>
        <rFont val="Arial MT"/>
        <family val="2"/>
      </rPr>
      <t>MARCE HIPOLITO JOSUE JORGE</t>
    </r>
  </si>
  <si>
    <r>
      <rPr>
        <sz val="8"/>
        <rFont val="Arial MT"/>
        <family val="2"/>
      </rPr>
      <t>MENDOZA CHIGO JONATHAN DE JESUS</t>
    </r>
  </si>
  <si>
    <r>
      <rPr>
        <sz val="8"/>
        <rFont val="Arial MT"/>
        <family val="2"/>
      </rPr>
      <t>MIL CASTILLO KARLA MELISSA</t>
    </r>
  </si>
  <si>
    <r>
      <rPr>
        <sz val="8"/>
        <rFont val="Arial MT"/>
        <family val="2"/>
      </rPr>
      <t>MIXTEGA CAYETANO MONICA</t>
    </r>
  </si>
  <si>
    <r>
      <rPr>
        <sz val="8"/>
        <rFont val="Arial MT"/>
        <family val="2"/>
      </rPr>
      <t>MORALES CHAGALA MIGUEL</t>
    </r>
  </si>
  <si>
    <r>
      <rPr>
        <sz val="8"/>
        <rFont val="Arial MT"/>
        <family val="2"/>
      </rPr>
      <t>PAXTIAN BAXIN ANAHI</t>
    </r>
  </si>
  <si>
    <r>
      <rPr>
        <sz val="8"/>
        <rFont val="Arial MT"/>
        <family val="2"/>
      </rPr>
      <t>RINCON PEDROZA OMAR YAEL</t>
    </r>
  </si>
  <si>
    <r>
      <rPr>
        <sz val="8"/>
        <rFont val="Arial MT"/>
        <family val="2"/>
      </rPr>
      <t>RIVEROLL SANTOS PABLO</t>
    </r>
  </si>
  <si>
    <r>
      <rPr>
        <sz val="8"/>
        <rFont val="Arial MT"/>
        <family val="2"/>
      </rPr>
      <t>SOSA AMOROSO ZAIR OTONIEL</t>
    </r>
  </si>
  <si>
    <r>
      <rPr>
        <sz val="8"/>
        <rFont val="Arial MT"/>
        <family val="2"/>
      </rPr>
      <t>SOTELO GRANDA GUMA JARETH</t>
    </r>
  </si>
  <si>
    <r>
      <rPr>
        <sz val="8"/>
        <rFont val="Arial MT"/>
        <family val="2"/>
      </rPr>
      <t>TON LOPEZ AMERICA YAMILET</t>
    </r>
  </si>
  <si>
    <r>
      <rPr>
        <sz val="8"/>
        <rFont val="Arial MT"/>
        <family val="2"/>
      </rPr>
      <t>TOTO POLITO ROSARIO DEL CARMEN</t>
    </r>
  </si>
  <si>
    <r>
      <rPr>
        <sz val="8"/>
        <rFont val="Arial MT"/>
        <family val="2"/>
      </rPr>
      <t>VERGARA FERNANDEZ IRAD JAFETH</t>
    </r>
  </si>
  <si>
    <t>201U0221</t>
  </si>
  <si>
    <t>201U0222</t>
  </si>
  <si>
    <t>201U0223</t>
  </si>
  <si>
    <t>201U0226</t>
  </si>
  <si>
    <t>201U0228</t>
  </si>
  <si>
    <t>201U0230</t>
  </si>
  <si>
    <t>201U0232</t>
  </si>
  <si>
    <t>201U0234</t>
  </si>
  <si>
    <t>191U0401</t>
  </si>
  <si>
    <t>201U0238</t>
  </si>
  <si>
    <t>201U0242</t>
  </si>
  <si>
    <t>201U0244</t>
  </si>
  <si>
    <t>201U0454</t>
  </si>
  <si>
    <t>201U0391</t>
  </si>
  <si>
    <t>201U0246</t>
  </si>
  <si>
    <r>
      <rPr>
        <sz val="8"/>
        <rFont val="Arial MT"/>
        <family val="2"/>
      </rPr>
      <t>ALONSO VELASCO CARLOS ALBERTO</t>
    </r>
  </si>
  <si>
    <r>
      <rPr>
        <sz val="8"/>
        <rFont val="Arial MT"/>
        <family val="2"/>
      </rPr>
      <t>ATAXCA GOXCON FRANCISCO JAVIER</t>
    </r>
  </si>
  <si>
    <r>
      <rPr>
        <sz val="8"/>
        <rFont val="Arial MT"/>
        <family val="2"/>
      </rPr>
      <t>BERNAL SANDOVAL JAVIER</t>
    </r>
  </si>
  <si>
    <r>
      <rPr>
        <sz val="8"/>
        <rFont val="Arial MT"/>
        <family val="2"/>
      </rPr>
      <t>CAPORAL VENTURA ABRAHAM DE JESUS</t>
    </r>
  </si>
  <si>
    <r>
      <rPr>
        <sz val="8"/>
        <rFont val="Arial MT"/>
        <family val="2"/>
      </rPr>
      <t>CORTEZ ESTRADA MARIA CRISTINA</t>
    </r>
  </si>
  <si>
    <r>
      <rPr>
        <sz val="8"/>
        <rFont val="Arial MT"/>
        <family val="2"/>
      </rPr>
      <t>DEL ANGEL BAPO LITZY MARIEL</t>
    </r>
  </si>
  <si>
    <r>
      <rPr>
        <sz val="8"/>
        <rFont val="Arial MT"/>
        <family val="2"/>
      </rPr>
      <t>GUEVARA VELASQUEZ ERICK ADAIR</t>
    </r>
  </si>
  <si>
    <r>
      <rPr>
        <sz val="8"/>
        <rFont val="Arial MT"/>
        <family val="2"/>
      </rPr>
      <t>LUA GONZALEZ JOSE DANIEL</t>
    </r>
  </si>
  <si>
    <r>
      <rPr>
        <sz val="8"/>
        <rFont val="Arial MT"/>
        <family val="2"/>
      </rPr>
      <t>MIROS MORISCO CRISTIAN</t>
    </r>
  </si>
  <si>
    <r>
      <rPr>
        <sz val="8"/>
        <rFont val="Arial MT"/>
        <family val="2"/>
      </rPr>
      <t>RAMOS PICHAL JOSE EDUARDO</t>
    </r>
  </si>
  <si>
    <r>
      <rPr>
        <sz val="8"/>
        <rFont val="Arial MT"/>
        <family val="2"/>
      </rPr>
      <t>TEMICH COTA JOSE MANUEL</t>
    </r>
  </si>
  <si>
    <r>
      <rPr>
        <sz val="8"/>
        <rFont val="Arial MT"/>
        <family val="2"/>
      </rPr>
      <t>TORNADO MARTINEZ ADRIAN SANTIAGO</t>
    </r>
  </si>
  <si>
    <r>
      <rPr>
        <sz val="8"/>
        <rFont val="Arial MT"/>
        <family val="2"/>
      </rPr>
      <t>TORRES HERNANDEZ DIANA</t>
    </r>
  </si>
  <si>
    <r>
      <rPr>
        <sz val="8"/>
        <rFont val="Arial MT"/>
        <family val="2"/>
      </rPr>
      <t>VELASCO QUINO ALFONSO</t>
    </r>
  </si>
  <si>
    <t>ACEVEDO MENDEZ JONATHAN EMMANUEL</t>
  </si>
  <si>
    <t>710-A</t>
  </si>
  <si>
    <t>ESTRATEGIAS DE GESTIÓN DE SERVICIOS DE TI</t>
  </si>
  <si>
    <t>Sep 2023-ene 2024</t>
  </si>
  <si>
    <t>101-A</t>
  </si>
  <si>
    <t>501-A</t>
  </si>
  <si>
    <t>DESARROLLO SUSTENTABLE</t>
  </si>
  <si>
    <t>501-B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</si>
</sst>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0" fillId="0" borderId="2" xfId="0" applyBorder="1" applyAlignment="1">
      <alignment horizontal="left" vertical="top"/>
    </xf>
    <xf numFmtId="0" fontId="8" fillId="0" borderId="6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0" fillId="0" borderId="5" xfId="0" applyBorder="1"/>
    <xf numFmtId="0" fontId="0" fillId="3" borderId="4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0" fillId="0" borderId="1" xfId="0" applyBorder="1"/>
    <xf numFmtId="0" fontId="8" fillId="0" borderId="7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0" fillId="0" borderId="13" xfId="0" applyBorder="1" applyAlignment="1">
      <alignment horizontal="left" vertical="top"/>
    </xf>
    <xf numFmtId="0" fontId="0" fillId="0" borderId="2" xfId="0" applyBorder="1" applyAlignment="1">
      <alignment horizontal="left"/>
    </xf>
    <xf numFmtId="0" fontId="9" fillId="0" borderId="0" xfId="0" applyFont="1"/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7FCAC-4B60-4AD4-B992-DA833446C4A0}">
  <dimension ref="B2:M64"/>
  <sheetViews>
    <sheetView tabSelected="1" zoomScale="80" zoomScaleNormal="80" workbookViewId="0">
      <selection activeCell="L5" sqref="L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3.5703125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4" width="5.7109375" customWidth="1"/>
  </cols>
  <sheetData>
    <row r="2" spans="2:13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2"/>
      <c r="M2" s="2"/>
    </row>
    <row r="3" spans="2:13" x14ac:dyDescent="0.2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1"/>
      <c r="M3" s="1"/>
    </row>
    <row r="4" spans="2:13" x14ac:dyDescent="0.25">
      <c r="C4" t="s">
        <v>0</v>
      </c>
      <c r="D4" s="16" t="s">
        <v>24</v>
      </c>
      <c r="E4" s="5" t="s">
        <v>1</v>
      </c>
      <c r="F4" s="16" t="s">
        <v>199</v>
      </c>
      <c r="H4" t="s">
        <v>2</v>
      </c>
      <c r="I4" s="37">
        <v>45294</v>
      </c>
      <c r="J4" s="37"/>
    </row>
    <row r="5" spans="2:13" ht="16.5" customHeight="1" x14ac:dyDescent="0.25">
      <c r="D5" s="5"/>
    </row>
    <row r="6" spans="2:13" x14ac:dyDescent="0.25">
      <c r="C6" t="s">
        <v>3</v>
      </c>
      <c r="D6" s="15" t="s">
        <v>198</v>
      </c>
      <c r="E6" s="38" t="s">
        <v>20</v>
      </c>
      <c r="F6" s="38"/>
      <c r="G6" s="25" t="s">
        <v>22</v>
      </c>
      <c r="H6" s="25"/>
      <c r="I6" s="25"/>
      <c r="J6" s="25"/>
      <c r="K6" s="25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/>
      <c r="J8" s="4"/>
      <c r="K8" s="4"/>
      <c r="L8" s="8" t="s">
        <v>21</v>
      </c>
    </row>
    <row r="9" spans="2:13" x14ac:dyDescent="0.25">
      <c r="B9" s="6">
        <v>1</v>
      </c>
      <c r="C9" s="18" t="s">
        <v>25</v>
      </c>
      <c r="D9" s="26" t="s">
        <v>26</v>
      </c>
      <c r="E9" s="17">
        <v>100</v>
      </c>
      <c r="F9" s="32">
        <v>85</v>
      </c>
      <c r="G9" s="32">
        <v>70</v>
      </c>
      <c r="H9" s="32">
        <v>80</v>
      </c>
      <c r="I9" s="4"/>
      <c r="J9" s="4"/>
      <c r="K9" s="4"/>
      <c r="L9" s="9">
        <f>SUM(E9:H9)/4</f>
        <v>83.75</v>
      </c>
    </row>
    <row r="10" spans="2:13" x14ac:dyDescent="0.25">
      <c r="B10" s="6">
        <v>2</v>
      </c>
      <c r="C10" s="18" t="s">
        <v>27</v>
      </c>
      <c r="D10" s="26" t="s">
        <v>28</v>
      </c>
      <c r="E10" s="17">
        <v>100</v>
      </c>
      <c r="F10" s="32">
        <v>70</v>
      </c>
      <c r="G10" s="32">
        <v>90</v>
      </c>
      <c r="H10" s="32">
        <v>100</v>
      </c>
      <c r="I10" s="4"/>
      <c r="J10" s="4"/>
      <c r="K10" s="4"/>
      <c r="L10" s="9">
        <f t="shared" ref="L10:L33" si="0">SUM(E10:H10)/4</f>
        <v>90</v>
      </c>
    </row>
    <row r="11" spans="2:13" x14ac:dyDescent="0.25">
      <c r="B11" s="6">
        <v>3</v>
      </c>
      <c r="C11" s="18" t="s">
        <v>29</v>
      </c>
      <c r="D11" s="26" t="s">
        <v>30</v>
      </c>
      <c r="E11" s="17">
        <v>100</v>
      </c>
      <c r="F11" s="32">
        <v>85</v>
      </c>
      <c r="G11" s="32">
        <v>100</v>
      </c>
      <c r="H11" s="32">
        <v>100</v>
      </c>
      <c r="I11" s="4"/>
      <c r="J11" s="4"/>
      <c r="K11" s="4"/>
      <c r="L11" s="9">
        <f t="shared" si="0"/>
        <v>96.25</v>
      </c>
    </row>
    <row r="12" spans="2:13" x14ac:dyDescent="0.25">
      <c r="B12" s="6">
        <v>4</v>
      </c>
      <c r="C12" s="18" t="s">
        <v>31</v>
      </c>
      <c r="D12" s="26" t="s">
        <v>32</v>
      </c>
      <c r="E12" s="17">
        <v>100</v>
      </c>
      <c r="F12" s="32">
        <v>100</v>
      </c>
      <c r="G12" s="32">
        <v>80</v>
      </c>
      <c r="H12" s="32">
        <v>88</v>
      </c>
      <c r="I12" s="4"/>
      <c r="J12" s="4"/>
      <c r="K12" s="4"/>
      <c r="L12" s="9">
        <f t="shared" si="0"/>
        <v>92</v>
      </c>
    </row>
    <row r="13" spans="2:13" x14ac:dyDescent="0.25">
      <c r="B13" s="6">
        <v>5</v>
      </c>
      <c r="C13" s="18" t="s">
        <v>33</v>
      </c>
      <c r="D13" s="26" t="s">
        <v>34</v>
      </c>
      <c r="E13" s="17">
        <v>100</v>
      </c>
      <c r="F13" s="32">
        <v>85</v>
      </c>
      <c r="G13" s="32">
        <v>70</v>
      </c>
      <c r="H13" s="32">
        <v>95</v>
      </c>
      <c r="I13" s="4"/>
      <c r="J13" s="4"/>
      <c r="K13" s="4"/>
      <c r="L13" s="9">
        <f t="shared" si="0"/>
        <v>87.5</v>
      </c>
    </row>
    <row r="14" spans="2:13" x14ac:dyDescent="0.25">
      <c r="B14" s="6">
        <v>6</v>
      </c>
      <c r="C14" s="18" t="s">
        <v>35</v>
      </c>
      <c r="D14" s="26" t="s">
        <v>23</v>
      </c>
      <c r="E14" s="17">
        <v>100</v>
      </c>
      <c r="F14" s="32">
        <v>100</v>
      </c>
      <c r="G14" s="32">
        <v>100</v>
      </c>
      <c r="H14" s="32">
        <v>100</v>
      </c>
      <c r="I14" s="4"/>
      <c r="J14" s="4"/>
      <c r="K14" s="4"/>
      <c r="L14" s="9">
        <f t="shared" si="0"/>
        <v>100</v>
      </c>
    </row>
    <row r="15" spans="2:13" x14ac:dyDescent="0.25">
      <c r="B15" s="6">
        <v>7</v>
      </c>
      <c r="C15" s="18" t="s">
        <v>36</v>
      </c>
      <c r="D15" s="26" t="s">
        <v>37</v>
      </c>
      <c r="E15" s="17">
        <v>100</v>
      </c>
      <c r="F15" s="32">
        <v>100</v>
      </c>
      <c r="G15" s="32">
        <v>100</v>
      </c>
      <c r="H15" s="32">
        <v>95</v>
      </c>
      <c r="I15" s="4"/>
      <c r="J15" s="4"/>
      <c r="K15" s="4"/>
      <c r="L15" s="9">
        <f t="shared" si="0"/>
        <v>98.75</v>
      </c>
    </row>
    <row r="16" spans="2:13" x14ac:dyDescent="0.25">
      <c r="B16" s="6">
        <v>8</v>
      </c>
      <c r="C16" s="18" t="s">
        <v>38</v>
      </c>
      <c r="D16" s="26" t="s">
        <v>39</v>
      </c>
      <c r="E16" s="17">
        <v>100</v>
      </c>
      <c r="F16" s="32">
        <v>100</v>
      </c>
      <c r="G16" s="32">
        <v>90</v>
      </c>
      <c r="H16" s="32">
        <v>100</v>
      </c>
      <c r="I16" s="4"/>
      <c r="J16" s="4"/>
      <c r="K16" s="4"/>
      <c r="L16" s="9">
        <f t="shared" si="0"/>
        <v>97.5</v>
      </c>
    </row>
    <row r="17" spans="2:12" x14ac:dyDescent="0.25">
      <c r="B17" s="6">
        <v>9</v>
      </c>
      <c r="C17" s="18" t="s">
        <v>40</v>
      </c>
      <c r="D17" s="26" t="s">
        <v>41</v>
      </c>
      <c r="E17" s="17">
        <v>100</v>
      </c>
      <c r="F17" s="32">
        <v>100</v>
      </c>
      <c r="G17" s="32">
        <v>100</v>
      </c>
      <c r="H17" s="32">
        <v>100</v>
      </c>
      <c r="I17" s="4"/>
      <c r="J17" s="4"/>
      <c r="K17" s="4"/>
      <c r="L17" s="9">
        <f t="shared" si="0"/>
        <v>100</v>
      </c>
    </row>
    <row r="18" spans="2:12" x14ac:dyDescent="0.25">
      <c r="B18" s="6">
        <v>10</v>
      </c>
      <c r="C18" s="18" t="s">
        <v>42</v>
      </c>
      <c r="D18" s="26" t="s">
        <v>43</v>
      </c>
      <c r="E18" s="17">
        <v>100</v>
      </c>
      <c r="F18" s="32">
        <v>100</v>
      </c>
      <c r="G18" s="32">
        <v>80</v>
      </c>
      <c r="H18" s="32">
        <v>85</v>
      </c>
      <c r="I18" s="4"/>
      <c r="J18" s="4"/>
      <c r="K18" s="4"/>
      <c r="L18" s="9">
        <f t="shared" si="0"/>
        <v>91.25</v>
      </c>
    </row>
    <row r="19" spans="2:12" x14ac:dyDescent="0.25">
      <c r="B19" s="6">
        <v>11</v>
      </c>
      <c r="C19" s="18" t="s">
        <v>44</v>
      </c>
      <c r="D19" s="26" t="s">
        <v>45</v>
      </c>
      <c r="E19" s="17">
        <v>100</v>
      </c>
      <c r="F19" s="32">
        <v>85</v>
      </c>
      <c r="G19" s="32">
        <v>70</v>
      </c>
      <c r="H19" s="32">
        <v>85</v>
      </c>
      <c r="I19" s="4"/>
      <c r="J19" s="4"/>
      <c r="K19" s="4"/>
      <c r="L19" s="9">
        <f t="shared" si="0"/>
        <v>85</v>
      </c>
    </row>
    <row r="20" spans="2:12" x14ac:dyDescent="0.25">
      <c r="B20" s="6">
        <v>12</v>
      </c>
      <c r="C20" s="18" t="s">
        <v>46</v>
      </c>
      <c r="D20" s="26" t="s">
        <v>47</v>
      </c>
      <c r="E20" s="17">
        <v>100</v>
      </c>
      <c r="F20" s="32">
        <v>100</v>
      </c>
      <c r="G20" s="32">
        <v>90</v>
      </c>
      <c r="H20" s="32">
        <v>100</v>
      </c>
      <c r="I20" s="4"/>
      <c r="J20" s="4"/>
      <c r="K20" s="4"/>
      <c r="L20" s="9">
        <f t="shared" si="0"/>
        <v>97.5</v>
      </c>
    </row>
    <row r="21" spans="2:12" x14ac:dyDescent="0.25">
      <c r="B21" s="6">
        <v>13</v>
      </c>
      <c r="C21" s="18" t="s">
        <v>48</v>
      </c>
      <c r="D21" s="26" t="s">
        <v>49</v>
      </c>
      <c r="E21" s="17">
        <v>100</v>
      </c>
      <c r="F21" s="32">
        <v>85</v>
      </c>
      <c r="G21" s="32">
        <v>90</v>
      </c>
      <c r="H21" s="32">
        <v>100</v>
      </c>
      <c r="I21" s="4"/>
      <c r="J21" s="4"/>
      <c r="K21" s="4"/>
      <c r="L21" s="9">
        <f t="shared" si="0"/>
        <v>93.75</v>
      </c>
    </row>
    <row r="22" spans="2:12" x14ac:dyDescent="0.25">
      <c r="B22" s="6">
        <v>14</v>
      </c>
      <c r="C22" s="18" t="s">
        <v>50</v>
      </c>
      <c r="D22" s="26" t="s">
        <v>51</v>
      </c>
      <c r="E22" s="17">
        <v>0</v>
      </c>
      <c r="F22" s="32">
        <v>100</v>
      </c>
      <c r="G22" s="32">
        <v>80</v>
      </c>
      <c r="H22" s="32">
        <v>80</v>
      </c>
      <c r="I22" s="4"/>
      <c r="J22" s="4"/>
      <c r="K22" s="4"/>
      <c r="L22" s="9">
        <f t="shared" si="0"/>
        <v>65</v>
      </c>
    </row>
    <row r="23" spans="2:12" x14ac:dyDescent="0.25">
      <c r="B23" s="6">
        <v>15</v>
      </c>
      <c r="C23" s="18" t="s">
        <v>52</v>
      </c>
      <c r="D23" s="26" t="s">
        <v>53</v>
      </c>
      <c r="E23" s="17">
        <v>0</v>
      </c>
      <c r="F23" s="32">
        <v>85</v>
      </c>
      <c r="G23" s="32">
        <v>80</v>
      </c>
      <c r="H23" s="32">
        <v>84</v>
      </c>
      <c r="I23" s="4"/>
      <c r="J23" s="4"/>
      <c r="K23" s="4"/>
      <c r="L23" s="9">
        <f t="shared" si="0"/>
        <v>62.25</v>
      </c>
    </row>
    <row r="24" spans="2:12" x14ac:dyDescent="0.25">
      <c r="B24" s="6">
        <v>16</v>
      </c>
      <c r="C24" s="18" t="s">
        <v>54</v>
      </c>
      <c r="D24" s="26" t="s">
        <v>55</v>
      </c>
      <c r="E24" s="17">
        <v>100</v>
      </c>
      <c r="F24" s="32">
        <v>100</v>
      </c>
      <c r="G24" s="32">
        <v>90</v>
      </c>
      <c r="H24" s="32">
        <v>100</v>
      </c>
      <c r="I24" s="4"/>
      <c r="J24" s="4"/>
      <c r="K24" s="4"/>
      <c r="L24" s="9">
        <f t="shared" si="0"/>
        <v>97.5</v>
      </c>
    </row>
    <row r="25" spans="2:12" x14ac:dyDescent="0.25">
      <c r="B25" s="6">
        <v>17</v>
      </c>
      <c r="C25" s="18" t="s">
        <v>56</v>
      </c>
      <c r="D25" s="26" t="s">
        <v>57</v>
      </c>
      <c r="E25" s="17">
        <v>100</v>
      </c>
      <c r="F25" s="32">
        <v>100</v>
      </c>
      <c r="G25" s="32">
        <v>90</v>
      </c>
      <c r="H25" s="32">
        <v>100</v>
      </c>
      <c r="I25" s="4"/>
      <c r="J25" s="4"/>
      <c r="K25" s="4"/>
      <c r="L25" s="9">
        <f t="shared" si="0"/>
        <v>97.5</v>
      </c>
    </row>
    <row r="26" spans="2:12" x14ac:dyDescent="0.25">
      <c r="B26" s="6">
        <v>18</v>
      </c>
      <c r="C26" s="18" t="s">
        <v>58</v>
      </c>
      <c r="D26" s="26" t="s">
        <v>59</v>
      </c>
      <c r="E26" s="17">
        <v>100</v>
      </c>
      <c r="F26" s="32">
        <v>100</v>
      </c>
      <c r="G26" s="32">
        <v>100</v>
      </c>
      <c r="H26" s="32">
        <v>95</v>
      </c>
      <c r="I26" s="4"/>
      <c r="J26" s="4"/>
      <c r="K26" s="4"/>
      <c r="L26" s="9">
        <f t="shared" si="0"/>
        <v>98.75</v>
      </c>
    </row>
    <row r="27" spans="2:12" x14ac:dyDescent="0.25">
      <c r="B27" s="6">
        <v>19</v>
      </c>
      <c r="C27" s="18" t="s">
        <v>60</v>
      </c>
      <c r="D27" s="26" t="s">
        <v>61</v>
      </c>
      <c r="E27" s="17">
        <v>100</v>
      </c>
      <c r="F27" s="32">
        <v>100</v>
      </c>
      <c r="G27" s="32">
        <v>100</v>
      </c>
      <c r="H27" s="32">
        <v>100</v>
      </c>
      <c r="I27" s="4"/>
      <c r="J27" s="4"/>
      <c r="K27" s="4"/>
      <c r="L27" s="9">
        <f t="shared" si="0"/>
        <v>100</v>
      </c>
    </row>
    <row r="28" spans="2:12" x14ac:dyDescent="0.25">
      <c r="B28" s="6">
        <v>20</v>
      </c>
      <c r="C28" s="18" t="s">
        <v>62</v>
      </c>
      <c r="D28" s="26" t="s">
        <v>63</v>
      </c>
      <c r="E28" s="17">
        <v>100</v>
      </c>
      <c r="F28" s="32">
        <v>75</v>
      </c>
      <c r="G28" s="32">
        <v>70</v>
      </c>
      <c r="H28" s="32">
        <v>94</v>
      </c>
      <c r="I28" s="4"/>
      <c r="J28" s="4"/>
      <c r="K28" s="4"/>
      <c r="L28" s="9">
        <f t="shared" si="0"/>
        <v>84.75</v>
      </c>
    </row>
    <row r="29" spans="2:12" x14ac:dyDescent="0.25">
      <c r="B29" s="6">
        <v>21</v>
      </c>
      <c r="C29" s="18" t="s">
        <v>64</v>
      </c>
      <c r="D29" s="26" t="s">
        <v>65</v>
      </c>
      <c r="E29" s="17">
        <v>100</v>
      </c>
      <c r="F29" s="32">
        <v>85</v>
      </c>
      <c r="G29" s="32">
        <v>70</v>
      </c>
      <c r="H29" s="32">
        <v>95</v>
      </c>
      <c r="I29" s="4"/>
      <c r="J29" s="4"/>
      <c r="K29" s="4"/>
      <c r="L29" s="9">
        <f t="shared" si="0"/>
        <v>87.5</v>
      </c>
    </row>
    <row r="30" spans="2:12" x14ac:dyDescent="0.25">
      <c r="B30" s="6">
        <v>22</v>
      </c>
      <c r="C30" s="18" t="s">
        <v>66</v>
      </c>
      <c r="D30" s="26" t="s">
        <v>67</v>
      </c>
      <c r="E30" s="17">
        <v>100</v>
      </c>
      <c r="F30" s="32">
        <v>85</v>
      </c>
      <c r="G30" s="32">
        <v>100</v>
      </c>
      <c r="H30" s="32">
        <v>95</v>
      </c>
      <c r="I30" s="4"/>
      <c r="J30" s="4"/>
      <c r="K30" s="4"/>
      <c r="L30" s="9">
        <f t="shared" si="0"/>
        <v>95</v>
      </c>
    </row>
    <row r="31" spans="2:12" x14ac:dyDescent="0.25">
      <c r="B31" s="6">
        <v>23</v>
      </c>
      <c r="C31" s="18" t="s">
        <v>68</v>
      </c>
      <c r="D31" s="26" t="s">
        <v>69</v>
      </c>
      <c r="E31" s="17">
        <v>100</v>
      </c>
      <c r="F31" s="32">
        <v>0</v>
      </c>
      <c r="G31" s="32">
        <v>80</v>
      </c>
      <c r="H31" s="32">
        <v>100</v>
      </c>
      <c r="I31" s="4"/>
      <c r="J31" s="4"/>
      <c r="K31" s="4"/>
      <c r="L31" s="9">
        <f t="shared" si="0"/>
        <v>70</v>
      </c>
    </row>
    <row r="32" spans="2:12" x14ac:dyDescent="0.25">
      <c r="B32" s="6">
        <v>24</v>
      </c>
      <c r="C32" s="18" t="s">
        <v>70</v>
      </c>
      <c r="D32" s="26" t="s">
        <v>71</v>
      </c>
      <c r="E32" s="17">
        <v>100</v>
      </c>
      <c r="F32" s="32">
        <v>85</v>
      </c>
      <c r="G32" s="32">
        <v>88</v>
      </c>
      <c r="H32" s="32">
        <v>85</v>
      </c>
      <c r="I32" s="4"/>
      <c r="J32" s="4"/>
      <c r="K32" s="4"/>
      <c r="L32" s="9">
        <f t="shared" si="0"/>
        <v>89.5</v>
      </c>
    </row>
    <row r="33" spans="2:12" x14ac:dyDescent="0.25">
      <c r="B33" s="6">
        <v>25</v>
      </c>
      <c r="C33" s="20" t="s">
        <v>72</v>
      </c>
      <c r="D33" s="30" t="s">
        <v>73</v>
      </c>
      <c r="E33" s="31">
        <v>100</v>
      </c>
      <c r="F33" s="32">
        <v>100</v>
      </c>
      <c r="G33" s="32">
        <v>100</v>
      </c>
      <c r="H33" s="32">
        <v>95</v>
      </c>
      <c r="I33" s="4"/>
      <c r="J33" s="4"/>
      <c r="K33" s="4"/>
      <c r="L33" s="9">
        <f t="shared" si="0"/>
        <v>98.75</v>
      </c>
    </row>
    <row r="34" spans="2:12" x14ac:dyDescent="0.25">
      <c r="B34" s="6">
        <v>26</v>
      </c>
      <c r="C34" s="3"/>
      <c r="D34" s="3"/>
      <c r="E34" s="3"/>
      <c r="F34" s="32"/>
      <c r="G34" s="32"/>
      <c r="H34" s="32"/>
      <c r="I34" s="4"/>
      <c r="J34" s="4"/>
      <c r="K34" s="4"/>
      <c r="L34" s="9">
        <f>SUM(E34:K34)/7</f>
        <v>0</v>
      </c>
    </row>
    <row r="35" spans="2:12" x14ac:dyDescent="0.25">
      <c r="B35" s="6">
        <v>27</v>
      </c>
      <c r="C35" s="3"/>
      <c r="D35" s="3"/>
      <c r="E35" s="3"/>
      <c r="F35" s="4"/>
      <c r="G35" s="4"/>
      <c r="H35" s="4"/>
      <c r="I35" s="4"/>
      <c r="J35" s="4"/>
      <c r="K35" s="4"/>
      <c r="L35" s="9">
        <f>SUM(E35:K35)/7</f>
        <v>0</v>
      </c>
    </row>
    <row r="36" spans="2:12" x14ac:dyDescent="0.25">
      <c r="B36" s="6"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>SUM(E36:K36)/7</f>
        <v>0</v>
      </c>
    </row>
    <row r="37" spans="2:12" x14ac:dyDescent="0.25">
      <c r="B37" s="6"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>SUM(E37:K37)/7</f>
        <v>0</v>
      </c>
    </row>
    <row r="38" spans="2:12" x14ac:dyDescent="0.25">
      <c r="B38" s="6"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>SUM(E38:K38)/7</f>
        <v>0</v>
      </c>
    </row>
    <row r="39" spans="2:12" x14ac:dyDescent="0.25">
      <c r="B39" s="6"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>SUM(E39:K39)/7</f>
        <v>0</v>
      </c>
    </row>
    <row r="40" spans="2:12" x14ac:dyDescent="0.25">
      <c r="B40" s="6"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>SUM(E40:K40)/7</f>
        <v>0</v>
      </c>
    </row>
    <row r="41" spans="2:12" x14ac:dyDescent="0.25">
      <c r="B41" s="6"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>SUM(E41:K41)/7</f>
        <v>0</v>
      </c>
    </row>
    <row r="42" spans="2:12" x14ac:dyDescent="0.25">
      <c r="B42" s="6"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>SUM(E42:K42)/7</f>
        <v>0</v>
      </c>
    </row>
    <row r="43" spans="2:12" x14ac:dyDescent="0.25">
      <c r="B43" s="6"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>SUM(E43:K43)/7</f>
        <v>0</v>
      </c>
    </row>
    <row r="44" spans="2:12" x14ac:dyDescent="0.25">
      <c r="B44" s="6"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>SUM(E44:K44)/7</f>
        <v>0</v>
      </c>
    </row>
    <row r="45" spans="2:12" x14ac:dyDescent="0.25">
      <c r="B45" s="6">
        <v>37</v>
      </c>
      <c r="C45" s="6"/>
      <c r="D45" s="7"/>
      <c r="E45" s="4"/>
      <c r="F45" s="4"/>
      <c r="G45" s="4"/>
      <c r="H45" s="4"/>
      <c r="I45" s="4"/>
      <c r="J45" s="4"/>
      <c r="K45" s="4"/>
      <c r="L45" s="9">
        <f>SUM(E45:K45)/7</f>
        <v>0</v>
      </c>
    </row>
    <row r="46" spans="2:12" x14ac:dyDescent="0.25">
      <c r="B46" s="6">
        <v>38</v>
      </c>
      <c r="C46" s="6"/>
      <c r="D46" s="7"/>
      <c r="E46" s="4"/>
      <c r="F46" s="4"/>
      <c r="G46" s="4"/>
      <c r="H46" s="4"/>
      <c r="I46" s="4"/>
      <c r="J46" s="4"/>
      <c r="K46" s="4"/>
      <c r="L46" s="9">
        <f>SUM(E46:K46)/7</f>
        <v>0</v>
      </c>
    </row>
    <row r="47" spans="2:12" x14ac:dyDescent="0.25">
      <c r="B47" s="6"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>SUM(E47:K47)/7</f>
        <v>0</v>
      </c>
    </row>
    <row r="48" spans="2:12" x14ac:dyDescent="0.25">
      <c r="B48" s="6"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>SUM(E48:K48)/7</f>
        <v>0</v>
      </c>
    </row>
    <row r="49" spans="2:12" x14ac:dyDescent="0.25">
      <c r="B49" s="6"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>SUM(E49:K49)/7</f>
        <v>0</v>
      </c>
    </row>
    <row r="50" spans="2:12" x14ac:dyDescent="0.25">
      <c r="B50" s="6"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>SUM(E50:K50)/7</f>
        <v>0</v>
      </c>
    </row>
    <row r="51" spans="2:12" x14ac:dyDescent="0.25">
      <c r="B51" s="6"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>SUM(E51:K51)/7</f>
        <v>0</v>
      </c>
    </row>
    <row r="52" spans="2:12" x14ac:dyDescent="0.25">
      <c r="B52" s="6"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>SUM(E52:K52)/7</f>
        <v>0</v>
      </c>
    </row>
    <row r="53" spans="2:12" x14ac:dyDescent="0.25">
      <c r="B53" s="6">
        <v>45</v>
      </c>
      <c r="C53" s="7"/>
      <c r="D53" s="7"/>
      <c r="E53" s="4"/>
      <c r="F53" s="4"/>
      <c r="G53" s="4"/>
      <c r="H53" s="4"/>
      <c r="I53" s="4"/>
      <c r="J53" s="4"/>
      <c r="K53" s="4"/>
      <c r="L53" s="9">
        <f>SUM(E53:K53)/7</f>
        <v>0</v>
      </c>
    </row>
    <row r="54" spans="2:12" x14ac:dyDescent="0.25">
      <c r="B54" s="6">
        <v>46</v>
      </c>
      <c r="C54" s="7"/>
      <c r="D54" s="7"/>
      <c r="E54" s="4"/>
      <c r="F54" s="4"/>
      <c r="G54" s="4"/>
      <c r="H54" s="4"/>
      <c r="I54" s="4"/>
      <c r="J54" s="4"/>
      <c r="K54" s="4"/>
      <c r="L54" s="9">
        <f>SUM(E54:K54)/7</f>
        <v>0</v>
      </c>
    </row>
    <row r="55" spans="2:12" x14ac:dyDescent="0.25">
      <c r="B55" s="6">
        <v>47</v>
      </c>
      <c r="C55" s="3"/>
      <c r="D55" s="21"/>
      <c r="E55" s="3"/>
      <c r="F55" s="3"/>
      <c r="G55" s="3"/>
      <c r="H55" s="3"/>
      <c r="I55" s="3"/>
      <c r="J55" s="3"/>
      <c r="K55" s="3"/>
      <c r="L55" s="9">
        <f>SUM(E55:K55)/7</f>
        <v>0</v>
      </c>
    </row>
    <row r="56" spans="2:12" x14ac:dyDescent="0.25">
      <c r="D56" s="22" t="s">
        <v>17</v>
      </c>
      <c r="E56" s="10">
        <f>COUNTIF(E9:E55,"&gt;=70")</f>
        <v>23</v>
      </c>
      <c r="F56" s="10">
        <f>COUNTIF(F9:F55,"&gt;=70")</f>
        <v>24</v>
      </c>
      <c r="G56" s="10">
        <f>COUNTIF(G9:G55,"&gt;=70")</f>
        <v>25</v>
      </c>
      <c r="H56" s="10">
        <f>COUNTIF(H9:H55,"&gt;=70")</f>
        <v>25</v>
      </c>
      <c r="I56" s="10">
        <f>COUNTIF(I9:I55,"&gt;=70")</f>
        <v>0</v>
      </c>
      <c r="J56" s="10">
        <f>COUNTIF(J9:J55,"&gt;=70")</f>
        <v>0</v>
      </c>
      <c r="K56" s="10">
        <f>COUNTIF(K9:K55,"&gt;=70")</f>
        <v>0</v>
      </c>
      <c r="L56" s="14">
        <f>COUNTIF(L9:L50,"&gt;=70")</f>
        <v>23</v>
      </c>
    </row>
    <row r="57" spans="2:12" x14ac:dyDescent="0.25">
      <c r="D57" s="23" t="s">
        <v>18</v>
      </c>
      <c r="E57" s="11">
        <f>COUNTIF(E9:E55,"&lt;70")</f>
        <v>2</v>
      </c>
      <c r="F57" s="11">
        <f>COUNTIF(F9:F55,"&lt;70")</f>
        <v>1</v>
      </c>
      <c r="G57" s="11">
        <f>COUNTIF(G9:G55,"&lt;70")</f>
        <v>0</v>
      </c>
      <c r="H57" s="11">
        <f>COUNTIF(H9:H55,"&lt;70")</f>
        <v>0</v>
      </c>
      <c r="I57" s="11">
        <f>COUNTIF(I9:I55,"&lt;70")</f>
        <v>0</v>
      </c>
      <c r="J57" s="11">
        <f>COUNTIF(J9:J55,"&lt;70")</f>
        <v>0</v>
      </c>
      <c r="K57" s="11">
        <f>COUNTIF(K9:K55,"&lt;70")</f>
        <v>0</v>
      </c>
      <c r="L57" s="11">
        <f>COUNTIF(L9:L55,"&lt;70")</f>
        <v>24</v>
      </c>
    </row>
    <row r="58" spans="2:12" x14ac:dyDescent="0.25">
      <c r="D58" s="23" t="s">
        <v>19</v>
      </c>
      <c r="E58" s="11">
        <f>COUNT(E9:E55)</f>
        <v>25</v>
      </c>
      <c r="F58" s="11">
        <f>COUNT(F9:F55)</f>
        <v>25</v>
      </c>
      <c r="G58" s="11">
        <f>COUNT(G9:G55)</f>
        <v>25</v>
      </c>
      <c r="H58" s="11">
        <f>COUNT(H9:H55)</f>
        <v>25</v>
      </c>
      <c r="I58" s="11">
        <f>COUNT(I9:I55)</f>
        <v>0</v>
      </c>
      <c r="J58" s="11">
        <f>COUNT(J9:J55)</f>
        <v>0</v>
      </c>
      <c r="K58" s="11">
        <f>COUNT(K9:K55)</f>
        <v>0</v>
      </c>
      <c r="L58" s="11">
        <f>COUNT(L9:L55)</f>
        <v>47</v>
      </c>
    </row>
    <row r="59" spans="2:12" x14ac:dyDescent="0.25">
      <c r="D59" s="24" t="s">
        <v>14</v>
      </c>
      <c r="E59" s="12">
        <f>E56/E58</f>
        <v>0.92</v>
      </c>
      <c r="F59" s="13">
        <f t="shared" ref="F59:L59" si="1">F56/F58</f>
        <v>0.96</v>
      </c>
      <c r="G59" s="13">
        <f t="shared" si="1"/>
        <v>1</v>
      </c>
      <c r="H59" s="13">
        <f t="shared" si="1"/>
        <v>1</v>
      </c>
      <c r="I59" s="13" t="e">
        <f t="shared" si="1"/>
        <v>#DIV/0!</v>
      </c>
      <c r="J59" s="13" t="e">
        <f t="shared" si="1"/>
        <v>#DIV/0!</v>
      </c>
      <c r="K59" s="13" t="e">
        <f t="shared" si="1"/>
        <v>#DIV/0!</v>
      </c>
      <c r="L59" s="13">
        <f t="shared" si="1"/>
        <v>0.48936170212765956</v>
      </c>
    </row>
    <row r="60" spans="2:12" x14ac:dyDescent="0.25">
      <c r="D60" s="24" t="s">
        <v>15</v>
      </c>
      <c r="E60" s="12">
        <f>E57/E58</f>
        <v>0.08</v>
      </c>
      <c r="F60" s="12">
        <f t="shared" ref="F60:L60" si="2">F57/F58</f>
        <v>0.04</v>
      </c>
      <c r="G60" s="13">
        <f t="shared" si="2"/>
        <v>0</v>
      </c>
      <c r="H60" s="13">
        <f t="shared" si="2"/>
        <v>0</v>
      </c>
      <c r="I60" s="13" t="e">
        <f t="shared" si="2"/>
        <v>#DIV/0!</v>
      </c>
      <c r="J60" s="13" t="e">
        <f t="shared" si="2"/>
        <v>#DIV/0!</v>
      </c>
      <c r="K60" s="13" t="e">
        <f t="shared" si="2"/>
        <v>#DIV/0!</v>
      </c>
      <c r="L60" s="13">
        <f t="shared" si="2"/>
        <v>0.51063829787234039</v>
      </c>
    </row>
    <row r="62" spans="2:12" x14ac:dyDescent="0.25">
      <c r="C62" s="1"/>
      <c r="D62" s="1"/>
    </row>
    <row r="63" spans="2:12" x14ac:dyDescent="0.25">
      <c r="E63" s="39"/>
      <c r="F63" s="39"/>
      <c r="G63" s="39"/>
      <c r="H63" s="39"/>
      <c r="I63" s="39"/>
      <c r="J63" s="39"/>
      <c r="K63" s="39"/>
    </row>
    <row r="64" spans="2:12" x14ac:dyDescent="0.25">
      <c r="E64" s="34" t="s">
        <v>16</v>
      </c>
      <c r="F64" s="34"/>
      <c r="G64" s="34"/>
      <c r="H64" s="34"/>
      <c r="I64" s="34"/>
      <c r="J64" s="34"/>
      <c r="K64" s="34"/>
    </row>
  </sheetData>
  <mergeCells count="6">
    <mergeCell ref="E64:K64"/>
    <mergeCell ref="B2:K2"/>
    <mergeCell ref="C3:K3"/>
    <mergeCell ref="I4:J4"/>
    <mergeCell ref="E6:F6"/>
    <mergeCell ref="E63:K6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33E82-00BE-4CEA-B600-1D08DF615BA1}">
  <dimension ref="B2:M62"/>
  <sheetViews>
    <sheetView zoomScale="95" zoomScaleNormal="95" workbookViewId="0">
      <selection activeCell="N8" sqref="N8:O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3.5703125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3" width="5.7109375" customWidth="1"/>
  </cols>
  <sheetData>
    <row r="2" spans="2:13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2"/>
      <c r="M2" s="2"/>
    </row>
    <row r="3" spans="2:13" x14ac:dyDescent="0.2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1"/>
      <c r="M3" s="1"/>
    </row>
    <row r="4" spans="2:13" x14ac:dyDescent="0.25">
      <c r="C4" t="s">
        <v>0</v>
      </c>
      <c r="D4" s="16" t="s">
        <v>201</v>
      </c>
      <c r="E4" s="5" t="s">
        <v>1</v>
      </c>
      <c r="F4" s="16" t="s">
        <v>200</v>
      </c>
      <c r="H4" t="s">
        <v>2</v>
      </c>
      <c r="I4" s="37">
        <v>45294</v>
      </c>
      <c r="J4" s="37"/>
    </row>
    <row r="5" spans="2:13" ht="16.5" customHeight="1" x14ac:dyDescent="0.25">
      <c r="D5" s="5"/>
    </row>
    <row r="6" spans="2:13" x14ac:dyDescent="0.25">
      <c r="C6" t="s">
        <v>3</v>
      </c>
      <c r="D6" s="15" t="s">
        <v>198</v>
      </c>
      <c r="E6" s="38" t="s">
        <v>20</v>
      </c>
      <c r="F6" s="38"/>
      <c r="G6" s="25" t="s">
        <v>22</v>
      </c>
      <c r="H6" s="25"/>
      <c r="I6" s="25"/>
      <c r="J6" s="25"/>
      <c r="K6" s="25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/>
      <c r="K8" s="4"/>
      <c r="L8" s="8" t="s">
        <v>21</v>
      </c>
    </row>
    <row r="9" spans="2:13" x14ac:dyDescent="0.25">
      <c r="B9" s="6">
        <v>1</v>
      </c>
      <c r="C9" s="18" t="s">
        <v>74</v>
      </c>
      <c r="D9" s="26" t="s">
        <v>98</v>
      </c>
      <c r="E9" s="4">
        <v>100</v>
      </c>
      <c r="F9" s="17">
        <v>97</v>
      </c>
      <c r="G9" s="4">
        <v>100</v>
      </c>
      <c r="H9" s="4">
        <v>96</v>
      </c>
      <c r="I9" s="4">
        <v>100</v>
      </c>
      <c r="J9" s="4"/>
      <c r="K9" s="4"/>
      <c r="L9" s="9">
        <f>SUM(E9:I9)/5</f>
        <v>98.6</v>
      </c>
    </row>
    <row r="10" spans="2:13" x14ac:dyDescent="0.25">
      <c r="B10" s="6">
        <f>B9+1</f>
        <v>2</v>
      </c>
      <c r="C10" s="18" t="s">
        <v>75</v>
      </c>
      <c r="D10" s="26" t="s">
        <v>99</v>
      </c>
      <c r="E10" s="4">
        <v>100</v>
      </c>
      <c r="F10" s="17">
        <v>88</v>
      </c>
      <c r="G10" s="4">
        <v>100</v>
      </c>
      <c r="H10" s="4">
        <v>80</v>
      </c>
      <c r="I10" s="4">
        <v>95</v>
      </c>
      <c r="J10" s="4"/>
      <c r="K10" s="4"/>
      <c r="L10" s="9">
        <f t="shared" ref="L10:L32" si="0">SUM(E10:I10)/5</f>
        <v>92.6</v>
      </c>
    </row>
    <row r="11" spans="2:13" x14ac:dyDescent="0.25">
      <c r="B11" s="6">
        <f t="shared" ref="B11:B53" si="1">B10+1</f>
        <v>3</v>
      </c>
      <c r="C11" s="18" t="s">
        <v>76</v>
      </c>
      <c r="D11" s="26" t="s">
        <v>100</v>
      </c>
      <c r="E11" s="4">
        <v>100</v>
      </c>
      <c r="F11" s="17">
        <v>94</v>
      </c>
      <c r="G11" s="4">
        <v>100</v>
      </c>
      <c r="H11" s="4">
        <v>98</v>
      </c>
      <c r="I11" s="4">
        <v>100</v>
      </c>
      <c r="J11" s="4"/>
      <c r="K11" s="4"/>
      <c r="L11" s="9">
        <f t="shared" si="0"/>
        <v>98.4</v>
      </c>
    </row>
    <row r="12" spans="2:13" x14ac:dyDescent="0.25">
      <c r="B12" s="6">
        <f t="shared" si="1"/>
        <v>4</v>
      </c>
      <c r="C12" s="18" t="s">
        <v>77</v>
      </c>
      <c r="D12" s="26" t="s">
        <v>101</v>
      </c>
      <c r="E12" s="4">
        <v>100</v>
      </c>
      <c r="F12" s="17">
        <v>100</v>
      </c>
      <c r="G12" s="4">
        <v>100</v>
      </c>
      <c r="H12" s="4">
        <v>88</v>
      </c>
      <c r="I12" s="4">
        <v>96</v>
      </c>
      <c r="J12" s="4"/>
      <c r="K12" s="4"/>
      <c r="L12" s="9">
        <f t="shared" si="0"/>
        <v>96.8</v>
      </c>
    </row>
    <row r="13" spans="2:13" x14ac:dyDescent="0.25">
      <c r="B13" s="6">
        <f t="shared" si="1"/>
        <v>5</v>
      </c>
      <c r="C13" s="18" t="s">
        <v>78</v>
      </c>
      <c r="D13" s="26" t="s">
        <v>102</v>
      </c>
      <c r="E13" s="4">
        <v>100</v>
      </c>
      <c r="F13" s="17">
        <v>96</v>
      </c>
      <c r="G13" s="4">
        <v>100</v>
      </c>
      <c r="H13" s="4">
        <v>78</v>
      </c>
      <c r="I13" s="4">
        <v>96</v>
      </c>
      <c r="J13" s="4"/>
      <c r="K13" s="4"/>
      <c r="L13" s="9">
        <f t="shared" si="0"/>
        <v>94</v>
      </c>
    </row>
    <row r="14" spans="2:13" x14ac:dyDescent="0.25">
      <c r="B14" s="6">
        <f t="shared" si="1"/>
        <v>6</v>
      </c>
      <c r="C14" s="18" t="s">
        <v>79</v>
      </c>
      <c r="D14" s="26" t="s">
        <v>103</v>
      </c>
      <c r="E14" s="4">
        <v>100</v>
      </c>
      <c r="F14" s="17">
        <v>0</v>
      </c>
      <c r="G14" s="4">
        <v>0</v>
      </c>
      <c r="H14" s="4">
        <v>0</v>
      </c>
      <c r="I14" s="4">
        <v>0</v>
      </c>
      <c r="J14" s="4"/>
      <c r="K14" s="4"/>
      <c r="L14" s="9">
        <f t="shared" si="0"/>
        <v>20</v>
      </c>
    </row>
    <row r="15" spans="2:13" x14ac:dyDescent="0.25">
      <c r="B15" s="6">
        <f t="shared" si="1"/>
        <v>7</v>
      </c>
      <c r="C15" s="18" t="s">
        <v>80</v>
      </c>
      <c r="D15" s="26" t="s">
        <v>104</v>
      </c>
      <c r="E15" s="4">
        <v>100</v>
      </c>
      <c r="F15" s="17">
        <v>100</v>
      </c>
      <c r="G15" s="4">
        <v>100</v>
      </c>
      <c r="H15" s="4">
        <v>90</v>
      </c>
      <c r="I15" s="4">
        <v>96</v>
      </c>
      <c r="J15" s="4"/>
      <c r="K15" s="4"/>
      <c r="L15" s="9">
        <f t="shared" si="0"/>
        <v>97.2</v>
      </c>
    </row>
    <row r="16" spans="2:13" x14ac:dyDescent="0.25">
      <c r="B16" s="6">
        <f t="shared" si="1"/>
        <v>8</v>
      </c>
      <c r="C16" s="18" t="s">
        <v>81</v>
      </c>
      <c r="D16" s="26" t="s">
        <v>105</v>
      </c>
      <c r="E16" s="4">
        <v>100</v>
      </c>
      <c r="F16" s="17">
        <v>90</v>
      </c>
      <c r="G16" s="4">
        <v>90</v>
      </c>
      <c r="H16" s="4">
        <v>80</v>
      </c>
      <c r="I16" s="4">
        <v>95</v>
      </c>
      <c r="J16" s="4"/>
      <c r="K16" s="4"/>
      <c r="L16" s="9">
        <f t="shared" si="0"/>
        <v>91</v>
      </c>
    </row>
    <row r="17" spans="2:12" x14ac:dyDescent="0.25">
      <c r="B17" s="6">
        <f t="shared" si="1"/>
        <v>9</v>
      </c>
      <c r="C17" s="18" t="s">
        <v>82</v>
      </c>
      <c r="D17" s="26" t="s">
        <v>106</v>
      </c>
      <c r="E17" s="4">
        <v>100</v>
      </c>
      <c r="F17" s="17">
        <v>100</v>
      </c>
      <c r="G17" s="4">
        <v>100</v>
      </c>
      <c r="H17" s="4">
        <v>98</v>
      </c>
      <c r="I17" s="4">
        <v>92</v>
      </c>
      <c r="J17" s="4"/>
      <c r="K17" s="4"/>
      <c r="L17" s="9">
        <f t="shared" si="0"/>
        <v>98</v>
      </c>
    </row>
    <row r="18" spans="2:12" x14ac:dyDescent="0.25">
      <c r="B18" s="6">
        <f t="shared" si="1"/>
        <v>10</v>
      </c>
      <c r="C18" s="18" t="s">
        <v>83</v>
      </c>
      <c r="D18" s="26" t="s">
        <v>107</v>
      </c>
      <c r="E18" s="4">
        <v>100</v>
      </c>
      <c r="F18" s="17">
        <v>100</v>
      </c>
      <c r="G18" s="4">
        <v>100</v>
      </c>
      <c r="H18" s="4">
        <v>94</v>
      </c>
      <c r="I18" s="4">
        <v>95</v>
      </c>
      <c r="J18" s="4"/>
      <c r="K18" s="4"/>
      <c r="L18" s="9">
        <f t="shared" si="0"/>
        <v>97.8</v>
      </c>
    </row>
    <row r="19" spans="2:12" x14ac:dyDescent="0.25">
      <c r="B19" s="6">
        <f t="shared" si="1"/>
        <v>11</v>
      </c>
      <c r="C19" s="18" t="s">
        <v>84</v>
      </c>
      <c r="D19" s="26" t="s">
        <v>108</v>
      </c>
      <c r="E19" s="4">
        <v>100</v>
      </c>
      <c r="F19" s="17">
        <v>100</v>
      </c>
      <c r="G19" s="4">
        <v>100</v>
      </c>
      <c r="H19" s="4">
        <v>99</v>
      </c>
      <c r="I19" s="4">
        <v>96</v>
      </c>
      <c r="J19" s="4"/>
      <c r="K19" s="4"/>
      <c r="L19" s="9">
        <f t="shared" si="0"/>
        <v>99</v>
      </c>
    </row>
    <row r="20" spans="2:12" x14ac:dyDescent="0.25">
      <c r="B20" s="6">
        <f t="shared" si="1"/>
        <v>12</v>
      </c>
      <c r="C20" s="18" t="s">
        <v>85</v>
      </c>
      <c r="D20" s="26" t="s">
        <v>109</v>
      </c>
      <c r="E20" s="4">
        <v>100</v>
      </c>
      <c r="F20" s="17">
        <v>100</v>
      </c>
      <c r="G20" s="4">
        <v>100</v>
      </c>
      <c r="H20" s="4">
        <v>99</v>
      </c>
      <c r="I20" s="4">
        <v>100</v>
      </c>
      <c r="J20" s="4"/>
      <c r="K20" s="4"/>
      <c r="L20" s="9">
        <f t="shared" si="0"/>
        <v>99.8</v>
      </c>
    </row>
    <row r="21" spans="2:12" x14ac:dyDescent="0.25">
      <c r="B21" s="6">
        <f t="shared" si="1"/>
        <v>13</v>
      </c>
      <c r="C21" s="18" t="s">
        <v>86</v>
      </c>
      <c r="D21" s="26" t="s">
        <v>110</v>
      </c>
      <c r="E21" s="4">
        <v>100</v>
      </c>
      <c r="F21" s="17">
        <v>100</v>
      </c>
      <c r="G21" s="4">
        <v>100</v>
      </c>
      <c r="H21" s="4">
        <v>92</v>
      </c>
      <c r="I21" s="4">
        <v>96</v>
      </c>
      <c r="J21" s="4"/>
      <c r="K21" s="4"/>
      <c r="L21" s="9">
        <f t="shared" si="0"/>
        <v>97.6</v>
      </c>
    </row>
    <row r="22" spans="2:12" x14ac:dyDescent="0.25">
      <c r="B22" s="6">
        <f t="shared" si="1"/>
        <v>14</v>
      </c>
      <c r="C22" s="18" t="s">
        <v>87</v>
      </c>
      <c r="D22" s="26" t="s">
        <v>111</v>
      </c>
      <c r="E22" s="4">
        <v>100</v>
      </c>
      <c r="F22" s="17">
        <v>100</v>
      </c>
      <c r="G22" s="4">
        <v>100</v>
      </c>
      <c r="H22" s="4">
        <v>98</v>
      </c>
      <c r="I22" s="4">
        <v>96</v>
      </c>
      <c r="J22" s="4"/>
      <c r="K22" s="4"/>
      <c r="L22" s="9">
        <f t="shared" si="0"/>
        <v>98.8</v>
      </c>
    </row>
    <row r="23" spans="2:12" x14ac:dyDescent="0.25">
      <c r="B23" s="6">
        <f t="shared" si="1"/>
        <v>15</v>
      </c>
      <c r="C23" s="18" t="s">
        <v>88</v>
      </c>
      <c r="D23" s="26" t="s">
        <v>112</v>
      </c>
      <c r="E23" s="4">
        <v>100</v>
      </c>
      <c r="F23" s="17">
        <v>100</v>
      </c>
      <c r="G23" s="4">
        <v>0</v>
      </c>
      <c r="H23" s="4">
        <v>0</v>
      </c>
      <c r="I23" s="4">
        <v>0</v>
      </c>
      <c r="J23" s="4"/>
      <c r="K23" s="4"/>
      <c r="L23" s="9">
        <f t="shared" si="0"/>
        <v>40</v>
      </c>
    </row>
    <row r="24" spans="2:12" x14ac:dyDescent="0.25">
      <c r="B24" s="6">
        <f t="shared" si="1"/>
        <v>16</v>
      </c>
      <c r="C24" s="18" t="s">
        <v>89</v>
      </c>
      <c r="D24" s="26" t="s">
        <v>113</v>
      </c>
      <c r="E24" s="4">
        <v>100</v>
      </c>
      <c r="F24" s="17">
        <v>100</v>
      </c>
      <c r="G24" s="4">
        <v>100</v>
      </c>
      <c r="H24" s="4">
        <v>98</v>
      </c>
      <c r="I24" s="4">
        <v>92</v>
      </c>
      <c r="J24" s="4"/>
      <c r="K24" s="4"/>
      <c r="L24" s="9">
        <f t="shared" si="0"/>
        <v>98</v>
      </c>
    </row>
    <row r="25" spans="2:12" x14ac:dyDescent="0.25">
      <c r="B25" s="6">
        <f t="shared" si="1"/>
        <v>17</v>
      </c>
      <c r="C25" s="18" t="s">
        <v>90</v>
      </c>
      <c r="D25" s="26" t="s">
        <v>114</v>
      </c>
      <c r="E25" s="4">
        <v>100</v>
      </c>
      <c r="F25" s="17">
        <v>95</v>
      </c>
      <c r="G25" s="4">
        <v>100</v>
      </c>
      <c r="H25" s="4">
        <v>89</v>
      </c>
      <c r="I25" s="4">
        <v>96</v>
      </c>
      <c r="J25" s="4"/>
      <c r="K25" s="4"/>
      <c r="L25" s="9">
        <f t="shared" si="0"/>
        <v>96</v>
      </c>
    </row>
    <row r="26" spans="2:12" x14ac:dyDescent="0.25">
      <c r="B26" s="6">
        <f t="shared" si="1"/>
        <v>18</v>
      </c>
      <c r="C26" s="18" t="s">
        <v>91</v>
      </c>
      <c r="D26" s="26" t="s">
        <v>115</v>
      </c>
      <c r="E26" s="4">
        <v>100</v>
      </c>
      <c r="F26" s="17">
        <v>99</v>
      </c>
      <c r="G26" s="4">
        <v>100</v>
      </c>
      <c r="H26" s="4">
        <v>98</v>
      </c>
      <c r="I26" s="4">
        <v>100</v>
      </c>
      <c r="J26" s="4"/>
      <c r="K26" s="4"/>
      <c r="L26" s="9">
        <f t="shared" si="0"/>
        <v>99.4</v>
      </c>
    </row>
    <row r="27" spans="2:12" x14ac:dyDescent="0.25">
      <c r="B27" s="6">
        <f t="shared" si="1"/>
        <v>19</v>
      </c>
      <c r="C27" s="18" t="s">
        <v>92</v>
      </c>
      <c r="D27" s="26" t="s">
        <v>116</v>
      </c>
      <c r="E27" s="4">
        <v>100</v>
      </c>
      <c r="F27" s="17">
        <v>100</v>
      </c>
      <c r="G27" s="4">
        <v>90</v>
      </c>
      <c r="H27" s="4">
        <v>98</v>
      </c>
      <c r="I27" s="4">
        <v>92</v>
      </c>
      <c r="J27" s="4"/>
      <c r="K27" s="4"/>
      <c r="L27" s="9">
        <f t="shared" si="0"/>
        <v>96</v>
      </c>
    </row>
    <row r="28" spans="2:12" x14ac:dyDescent="0.25">
      <c r="B28" s="6">
        <f t="shared" si="1"/>
        <v>20</v>
      </c>
      <c r="C28" s="18" t="s">
        <v>93</v>
      </c>
      <c r="D28" s="26" t="s">
        <v>117</v>
      </c>
      <c r="E28" s="4">
        <v>100</v>
      </c>
      <c r="F28" s="17">
        <v>100</v>
      </c>
      <c r="G28" s="4">
        <v>100</v>
      </c>
      <c r="H28" s="4">
        <v>93</v>
      </c>
      <c r="I28" s="4">
        <v>95</v>
      </c>
      <c r="J28" s="4"/>
      <c r="K28" s="4"/>
      <c r="L28" s="9">
        <f t="shared" si="0"/>
        <v>97.6</v>
      </c>
    </row>
    <row r="29" spans="2:12" x14ac:dyDescent="0.25">
      <c r="B29" s="6">
        <f t="shared" si="1"/>
        <v>21</v>
      </c>
      <c r="C29" s="18" t="s">
        <v>94</v>
      </c>
      <c r="D29" s="26" t="s">
        <v>118</v>
      </c>
      <c r="E29" s="4">
        <v>100</v>
      </c>
      <c r="F29" s="17">
        <v>97</v>
      </c>
      <c r="G29" s="4">
        <v>100</v>
      </c>
      <c r="H29" s="4">
        <v>88</v>
      </c>
      <c r="I29" s="4">
        <v>96</v>
      </c>
      <c r="J29" s="4"/>
      <c r="K29" s="4"/>
      <c r="L29" s="9">
        <f t="shared" si="0"/>
        <v>96.2</v>
      </c>
    </row>
    <row r="30" spans="2:12" x14ac:dyDescent="0.25">
      <c r="B30" s="6">
        <f t="shared" si="1"/>
        <v>22</v>
      </c>
      <c r="C30" s="18" t="s">
        <v>95</v>
      </c>
      <c r="D30" s="26" t="s">
        <v>119</v>
      </c>
      <c r="E30" s="4">
        <v>100</v>
      </c>
      <c r="F30" s="17">
        <v>88</v>
      </c>
      <c r="G30" s="4">
        <v>100</v>
      </c>
      <c r="H30" s="4">
        <v>70</v>
      </c>
      <c r="I30" s="4">
        <v>92</v>
      </c>
      <c r="J30" s="4"/>
      <c r="K30" s="4"/>
      <c r="L30" s="9">
        <f t="shared" si="0"/>
        <v>90</v>
      </c>
    </row>
    <row r="31" spans="2:12" x14ac:dyDescent="0.25">
      <c r="B31" s="6">
        <f t="shared" si="1"/>
        <v>23</v>
      </c>
      <c r="C31" s="18" t="s">
        <v>96</v>
      </c>
      <c r="D31" s="26" t="s">
        <v>120</v>
      </c>
      <c r="E31" s="4">
        <v>100</v>
      </c>
      <c r="F31" s="17">
        <v>99</v>
      </c>
      <c r="G31" s="4">
        <v>100</v>
      </c>
      <c r="H31" s="4">
        <v>93</v>
      </c>
      <c r="I31" s="4">
        <v>95</v>
      </c>
      <c r="J31" s="4"/>
      <c r="K31" s="4"/>
      <c r="L31" s="9">
        <f t="shared" si="0"/>
        <v>97.4</v>
      </c>
    </row>
    <row r="32" spans="2:12" x14ac:dyDescent="0.25">
      <c r="B32" s="6">
        <f t="shared" si="1"/>
        <v>24</v>
      </c>
      <c r="C32" s="18" t="s">
        <v>97</v>
      </c>
      <c r="D32" s="26" t="s">
        <v>121</v>
      </c>
      <c r="E32" s="4">
        <v>100</v>
      </c>
      <c r="F32" s="17">
        <v>99</v>
      </c>
      <c r="G32" s="4">
        <v>100</v>
      </c>
      <c r="H32" s="4">
        <v>99</v>
      </c>
      <c r="I32" s="4">
        <v>100</v>
      </c>
      <c r="J32" s="4"/>
      <c r="K32" s="4"/>
      <c r="L32" s="9">
        <f t="shared" si="0"/>
        <v>99.6</v>
      </c>
    </row>
    <row r="33" spans="2:12" x14ac:dyDescent="0.25">
      <c r="B33" s="6">
        <f>B32+1</f>
        <v>25</v>
      </c>
      <c r="C33" s="20"/>
      <c r="D33" s="26"/>
      <c r="E33" s="17"/>
      <c r="F33" s="4"/>
      <c r="G33" s="4"/>
      <c r="H33" s="4"/>
      <c r="I33" s="4"/>
      <c r="J33" s="4"/>
      <c r="K33" s="4"/>
      <c r="L33" s="9">
        <f t="shared" ref="L10:L48" si="2">SUM(E33:K33)/7</f>
        <v>0</v>
      </c>
    </row>
    <row r="34" spans="2:12" x14ac:dyDescent="0.25">
      <c r="B34" s="6">
        <f t="shared" si="1"/>
        <v>26</v>
      </c>
      <c r="C34" s="6"/>
      <c r="D34" s="7"/>
      <c r="E34" s="4"/>
      <c r="F34" s="4"/>
      <c r="G34" s="4"/>
      <c r="H34" s="4"/>
      <c r="I34" s="4"/>
      <c r="J34" s="4"/>
      <c r="K34" s="4"/>
      <c r="L34" s="9">
        <f t="shared" si="2"/>
        <v>0</v>
      </c>
    </row>
    <row r="35" spans="2:12" x14ac:dyDescent="0.25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2"/>
        <v>0</v>
      </c>
    </row>
    <row r="36" spans="2:12" x14ac:dyDescent="0.25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2"/>
        <v>0</v>
      </c>
    </row>
    <row r="37" spans="2:12" x14ac:dyDescent="0.25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2"/>
        <v>0</v>
      </c>
    </row>
    <row r="38" spans="2:12" x14ac:dyDescent="0.25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2"/>
        <v>0</v>
      </c>
    </row>
    <row r="39" spans="2:12" x14ac:dyDescent="0.25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2"/>
        <v>0</v>
      </c>
    </row>
    <row r="40" spans="2:12" x14ac:dyDescent="0.25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2"/>
        <v>0</v>
      </c>
    </row>
    <row r="41" spans="2:12" x14ac:dyDescent="0.25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2"/>
        <v>0</v>
      </c>
    </row>
    <row r="42" spans="2:12" x14ac:dyDescent="0.25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2"/>
        <v>0</v>
      </c>
    </row>
    <row r="43" spans="2:12" x14ac:dyDescent="0.25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2"/>
        <v>0</v>
      </c>
    </row>
    <row r="44" spans="2:12" x14ac:dyDescent="0.25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2"/>
        <v>0</v>
      </c>
    </row>
    <row r="45" spans="2:12" x14ac:dyDescent="0.25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2"/>
        <v>0</v>
      </c>
    </row>
    <row r="46" spans="2:12" x14ac:dyDescent="0.25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2"/>
        <v>0</v>
      </c>
    </row>
    <row r="47" spans="2:12" x14ac:dyDescent="0.25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2"/>
        <v>0</v>
      </c>
    </row>
    <row r="48" spans="2:12" x14ac:dyDescent="0.25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2"/>
        <v>0</v>
      </c>
    </row>
    <row r="49" spans="2:12" x14ac:dyDescent="0.25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3">SUM(E49:K49)/7</f>
        <v>0</v>
      </c>
    </row>
    <row r="50" spans="2:12" x14ac:dyDescent="0.25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3"/>
        <v>0</v>
      </c>
    </row>
    <row r="51" spans="2:12" x14ac:dyDescent="0.25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3"/>
        <v>0</v>
      </c>
    </row>
    <row r="52" spans="2:12" x14ac:dyDescent="0.25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3"/>
        <v>0</v>
      </c>
    </row>
    <row r="53" spans="2:12" x14ac:dyDescent="0.25">
      <c r="B53" s="6">
        <f t="shared" si="1"/>
        <v>45</v>
      </c>
      <c r="C53" s="3"/>
      <c r="D53" s="21"/>
      <c r="E53" s="3"/>
      <c r="F53" s="3"/>
      <c r="G53" s="3"/>
      <c r="H53" s="3"/>
      <c r="I53" s="3"/>
      <c r="J53" s="3"/>
      <c r="K53" s="3"/>
      <c r="L53" s="9">
        <f t="shared" si="3"/>
        <v>0</v>
      </c>
    </row>
    <row r="54" spans="2:12" x14ac:dyDescent="0.25">
      <c r="D54" s="22" t="s">
        <v>17</v>
      </c>
      <c r="E54" s="10">
        <f t="shared" ref="E54:K54" si="4">COUNTIF(E9:E53,"&gt;=70")</f>
        <v>24</v>
      </c>
      <c r="F54" s="10">
        <f t="shared" si="4"/>
        <v>23</v>
      </c>
      <c r="G54" s="10">
        <f t="shared" si="4"/>
        <v>22</v>
      </c>
      <c r="H54" s="10">
        <f t="shared" si="4"/>
        <v>22</v>
      </c>
      <c r="I54" s="10">
        <f t="shared" si="4"/>
        <v>22</v>
      </c>
      <c r="J54" s="10">
        <f t="shared" si="4"/>
        <v>0</v>
      </c>
      <c r="K54" s="10">
        <f t="shared" si="4"/>
        <v>0</v>
      </c>
      <c r="L54" s="14">
        <f>COUNTIF(L9:L48,"&gt;=70")</f>
        <v>22</v>
      </c>
    </row>
    <row r="55" spans="2:12" x14ac:dyDescent="0.25">
      <c r="D55" s="23" t="s">
        <v>18</v>
      </c>
      <c r="E55" s="11">
        <f t="shared" ref="E55:L55" si="5">COUNTIF(E9:E53,"&lt;70")</f>
        <v>0</v>
      </c>
      <c r="F55" s="11">
        <f t="shared" si="5"/>
        <v>1</v>
      </c>
      <c r="G55" s="11">
        <f t="shared" si="5"/>
        <v>2</v>
      </c>
      <c r="H55" s="11">
        <f t="shared" si="5"/>
        <v>2</v>
      </c>
      <c r="I55" s="11">
        <f t="shared" si="5"/>
        <v>2</v>
      </c>
      <c r="J55" s="11">
        <f t="shared" si="5"/>
        <v>0</v>
      </c>
      <c r="K55" s="11">
        <f t="shared" si="5"/>
        <v>0</v>
      </c>
      <c r="L55" s="11">
        <f t="shared" si="5"/>
        <v>23</v>
      </c>
    </row>
    <row r="56" spans="2:12" x14ac:dyDescent="0.25">
      <c r="D56" s="23" t="s">
        <v>19</v>
      </c>
      <c r="E56" s="11">
        <f t="shared" ref="E56:L56" si="6">COUNT(E9:E53)</f>
        <v>24</v>
      </c>
      <c r="F56" s="11">
        <f t="shared" si="6"/>
        <v>24</v>
      </c>
      <c r="G56" s="11">
        <f t="shared" si="6"/>
        <v>24</v>
      </c>
      <c r="H56" s="11">
        <f t="shared" si="6"/>
        <v>24</v>
      </c>
      <c r="I56" s="11">
        <f t="shared" si="6"/>
        <v>24</v>
      </c>
      <c r="J56" s="11">
        <f t="shared" si="6"/>
        <v>0</v>
      </c>
      <c r="K56" s="11">
        <f t="shared" si="6"/>
        <v>0</v>
      </c>
      <c r="L56" s="11">
        <f t="shared" si="6"/>
        <v>45</v>
      </c>
    </row>
    <row r="57" spans="2:12" x14ac:dyDescent="0.25">
      <c r="D57" s="24" t="s">
        <v>14</v>
      </c>
      <c r="E57" s="12">
        <f>E54/E56</f>
        <v>1</v>
      </c>
      <c r="F57" s="13">
        <f t="shared" ref="F57:L57" si="7">F54/F56</f>
        <v>0.95833333333333337</v>
      </c>
      <c r="G57" s="13">
        <f t="shared" si="7"/>
        <v>0.91666666666666663</v>
      </c>
      <c r="H57" s="13">
        <f t="shared" si="7"/>
        <v>0.91666666666666663</v>
      </c>
      <c r="I57" s="13">
        <f t="shared" si="7"/>
        <v>0.91666666666666663</v>
      </c>
      <c r="J57" s="13" t="e">
        <f t="shared" si="7"/>
        <v>#DIV/0!</v>
      </c>
      <c r="K57" s="13" t="e">
        <f t="shared" si="7"/>
        <v>#DIV/0!</v>
      </c>
      <c r="L57" s="13">
        <f t="shared" si="7"/>
        <v>0.48888888888888887</v>
      </c>
    </row>
    <row r="58" spans="2:12" x14ac:dyDescent="0.25">
      <c r="D58" s="24" t="s">
        <v>15</v>
      </c>
      <c r="E58" s="12">
        <f>E55/E56</f>
        <v>0</v>
      </c>
      <c r="F58" s="12">
        <f t="shared" ref="F58:L58" si="8">F55/F56</f>
        <v>4.1666666666666664E-2</v>
      </c>
      <c r="G58" s="13">
        <f t="shared" si="8"/>
        <v>8.3333333333333329E-2</v>
      </c>
      <c r="H58" s="13">
        <f t="shared" si="8"/>
        <v>8.3333333333333329E-2</v>
      </c>
      <c r="I58" s="13">
        <f t="shared" si="8"/>
        <v>8.3333333333333329E-2</v>
      </c>
      <c r="J58" s="13" t="e">
        <f t="shared" si="8"/>
        <v>#DIV/0!</v>
      </c>
      <c r="K58" s="13" t="e">
        <f t="shared" si="8"/>
        <v>#DIV/0!</v>
      </c>
      <c r="L58" s="13">
        <f t="shared" si="8"/>
        <v>0.51111111111111107</v>
      </c>
    </row>
    <row r="60" spans="2:12" x14ac:dyDescent="0.25">
      <c r="C60" s="1"/>
      <c r="D60" s="1"/>
    </row>
    <row r="61" spans="2:12" x14ac:dyDescent="0.25">
      <c r="E61" s="39"/>
      <c r="F61" s="39"/>
      <c r="G61" s="39"/>
      <c r="H61" s="39"/>
      <c r="I61" s="39"/>
      <c r="J61" s="39"/>
      <c r="K61" s="39"/>
    </row>
    <row r="62" spans="2:12" x14ac:dyDescent="0.25">
      <c r="E62" s="34" t="s">
        <v>16</v>
      </c>
      <c r="F62" s="34"/>
      <c r="G62" s="34"/>
      <c r="H62" s="34"/>
      <c r="I62" s="34"/>
      <c r="J62" s="34"/>
      <c r="K62" s="34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06813-718E-4731-8FF7-93CDDE2AF2E5}">
  <dimension ref="B2:N62"/>
  <sheetViews>
    <sheetView topLeftCell="A13" zoomScale="87" zoomScaleNormal="87" workbookViewId="0">
      <selection activeCell="O29" sqref="O28:P2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3.5703125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4" width="5.7109375" customWidth="1"/>
  </cols>
  <sheetData>
    <row r="2" spans="2:14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2"/>
      <c r="M2" s="2"/>
    </row>
    <row r="3" spans="2:14" x14ac:dyDescent="0.2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1"/>
      <c r="M3" s="1"/>
    </row>
    <row r="4" spans="2:14" x14ac:dyDescent="0.25">
      <c r="C4" t="s">
        <v>0</v>
      </c>
      <c r="D4" s="16" t="s">
        <v>201</v>
      </c>
      <c r="E4" s="5" t="s">
        <v>1</v>
      </c>
      <c r="F4" s="16" t="s">
        <v>202</v>
      </c>
      <c r="H4" t="s">
        <v>2</v>
      </c>
      <c r="I4" s="37">
        <v>45294</v>
      </c>
      <c r="J4" s="37"/>
    </row>
    <row r="5" spans="2:14" ht="16.5" customHeight="1" x14ac:dyDescent="0.25">
      <c r="D5" s="5"/>
    </row>
    <row r="6" spans="2:14" x14ac:dyDescent="0.25">
      <c r="C6" t="s">
        <v>3</v>
      </c>
      <c r="D6" s="15" t="s">
        <v>198</v>
      </c>
      <c r="E6" s="38" t="s">
        <v>20</v>
      </c>
      <c r="F6" s="38"/>
      <c r="G6" s="25" t="s">
        <v>22</v>
      </c>
      <c r="H6" s="25"/>
      <c r="I6" s="25"/>
      <c r="J6" s="25"/>
      <c r="K6" s="25"/>
    </row>
    <row r="7" spans="2:14" ht="11.25" customHeight="1" x14ac:dyDescent="0.25"/>
    <row r="8" spans="2:14" x14ac:dyDescent="0.25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/>
      <c r="K8" s="4"/>
      <c r="L8" s="8" t="s">
        <v>21</v>
      </c>
    </row>
    <row r="9" spans="2:14" x14ac:dyDescent="0.25">
      <c r="B9" s="6">
        <v>1</v>
      </c>
      <c r="C9" s="19" t="s">
        <v>122</v>
      </c>
      <c r="D9" s="27" t="s">
        <v>144</v>
      </c>
      <c r="E9" s="4">
        <v>100</v>
      </c>
      <c r="F9" s="4">
        <v>0</v>
      </c>
      <c r="G9" s="4">
        <v>0</v>
      </c>
      <c r="H9" s="4">
        <v>0</v>
      </c>
      <c r="I9" s="4">
        <v>100</v>
      </c>
      <c r="J9" s="4"/>
      <c r="K9" s="4"/>
      <c r="L9" s="9">
        <f>SUM(E9:I9)/5</f>
        <v>40</v>
      </c>
      <c r="N9" s="33"/>
    </row>
    <row r="10" spans="2:14" x14ac:dyDescent="0.25">
      <c r="B10" s="6">
        <f>B9+1</f>
        <v>2</v>
      </c>
      <c r="C10" s="18" t="s">
        <v>123</v>
      </c>
      <c r="D10" s="28" t="s">
        <v>145</v>
      </c>
      <c r="E10" s="4">
        <v>100</v>
      </c>
      <c r="F10" s="4">
        <v>89</v>
      </c>
      <c r="G10" s="4">
        <v>100</v>
      </c>
      <c r="H10" s="4">
        <v>93</v>
      </c>
      <c r="I10" s="4">
        <v>98</v>
      </c>
      <c r="J10" s="4"/>
      <c r="K10" s="4"/>
      <c r="L10" s="9">
        <f t="shared" ref="L10:L30" si="0">SUM(E10:I10)/5</f>
        <v>96</v>
      </c>
    </row>
    <row r="11" spans="2:14" x14ac:dyDescent="0.25">
      <c r="B11" s="6">
        <f t="shared" ref="B11:B53" si="1">B10+1</f>
        <v>3</v>
      </c>
      <c r="C11" s="18" t="s">
        <v>124</v>
      </c>
      <c r="D11" s="28" t="s">
        <v>146</v>
      </c>
      <c r="E11" s="4">
        <v>100</v>
      </c>
      <c r="F11" s="4">
        <v>91</v>
      </c>
      <c r="G11" s="4">
        <v>100</v>
      </c>
      <c r="H11" s="4">
        <v>85</v>
      </c>
      <c r="I11" s="4">
        <v>98</v>
      </c>
      <c r="J11" s="4"/>
      <c r="K11" s="4"/>
      <c r="L11" s="9">
        <f t="shared" si="0"/>
        <v>94.8</v>
      </c>
    </row>
    <row r="12" spans="2:14" x14ac:dyDescent="0.25">
      <c r="B12" s="6">
        <f t="shared" si="1"/>
        <v>4</v>
      </c>
      <c r="C12" s="18" t="s">
        <v>125</v>
      </c>
      <c r="D12" s="28" t="s">
        <v>147</v>
      </c>
      <c r="E12" s="4">
        <v>100</v>
      </c>
      <c r="F12" s="4">
        <v>100</v>
      </c>
      <c r="G12" s="4">
        <v>100</v>
      </c>
      <c r="H12" s="4">
        <v>100</v>
      </c>
      <c r="I12" s="4">
        <v>100</v>
      </c>
      <c r="J12" s="4"/>
      <c r="K12" s="4"/>
      <c r="L12" s="9">
        <f t="shared" si="0"/>
        <v>100</v>
      </c>
    </row>
    <row r="13" spans="2:14" x14ac:dyDescent="0.25">
      <c r="B13" s="6">
        <f t="shared" si="1"/>
        <v>5</v>
      </c>
      <c r="C13" s="18" t="s">
        <v>126</v>
      </c>
      <c r="D13" s="28" t="s">
        <v>148</v>
      </c>
      <c r="E13" s="4">
        <v>100</v>
      </c>
      <c r="F13" s="4">
        <v>91</v>
      </c>
      <c r="G13" s="4">
        <v>100</v>
      </c>
      <c r="H13" s="4">
        <v>90</v>
      </c>
      <c r="I13" s="4">
        <v>98</v>
      </c>
      <c r="J13" s="4"/>
      <c r="K13" s="4"/>
      <c r="L13" s="9">
        <f t="shared" si="0"/>
        <v>95.8</v>
      </c>
    </row>
    <row r="14" spans="2:14" x14ac:dyDescent="0.25">
      <c r="B14" s="6">
        <f t="shared" si="1"/>
        <v>6</v>
      </c>
      <c r="C14" s="18" t="s">
        <v>127</v>
      </c>
      <c r="D14" s="28" t="s">
        <v>149</v>
      </c>
      <c r="E14" s="4">
        <v>100</v>
      </c>
      <c r="F14" s="4">
        <v>100</v>
      </c>
      <c r="G14" s="4">
        <v>100</v>
      </c>
      <c r="H14" s="4">
        <v>99</v>
      </c>
      <c r="I14" s="4">
        <v>91</v>
      </c>
      <c r="J14" s="4"/>
      <c r="K14" s="4"/>
      <c r="L14" s="9">
        <f t="shared" si="0"/>
        <v>98</v>
      </c>
    </row>
    <row r="15" spans="2:14" x14ac:dyDescent="0.25">
      <c r="B15" s="6">
        <f t="shared" si="1"/>
        <v>7</v>
      </c>
      <c r="C15" s="18" t="s">
        <v>128</v>
      </c>
      <c r="D15" s="28" t="s">
        <v>150</v>
      </c>
      <c r="E15" s="4">
        <v>100</v>
      </c>
      <c r="F15" s="4">
        <v>72</v>
      </c>
      <c r="G15" s="4">
        <v>0</v>
      </c>
      <c r="H15" s="4">
        <v>83</v>
      </c>
      <c r="I15" s="4">
        <v>98</v>
      </c>
      <c r="J15" s="4"/>
      <c r="K15" s="4"/>
      <c r="L15" s="9">
        <f t="shared" si="0"/>
        <v>70.599999999999994</v>
      </c>
    </row>
    <row r="16" spans="2:14" x14ac:dyDescent="0.25">
      <c r="B16" s="6">
        <f t="shared" si="1"/>
        <v>8</v>
      </c>
      <c r="C16" s="18" t="s">
        <v>129</v>
      </c>
      <c r="D16" s="28" t="s">
        <v>151</v>
      </c>
      <c r="E16" s="4">
        <v>90</v>
      </c>
      <c r="F16" s="4">
        <v>99</v>
      </c>
      <c r="G16" s="4">
        <v>100</v>
      </c>
      <c r="H16" s="4">
        <v>95</v>
      </c>
      <c r="I16" s="4">
        <v>94</v>
      </c>
      <c r="J16" s="4"/>
      <c r="K16" s="4"/>
      <c r="L16" s="9">
        <f t="shared" si="0"/>
        <v>95.6</v>
      </c>
    </row>
    <row r="17" spans="2:14" x14ac:dyDescent="0.25">
      <c r="B17" s="6">
        <f t="shared" si="1"/>
        <v>9</v>
      </c>
      <c r="C17" s="18" t="s">
        <v>130</v>
      </c>
      <c r="D17" s="28" t="s">
        <v>152</v>
      </c>
      <c r="E17" s="4">
        <v>100</v>
      </c>
      <c r="F17" s="4">
        <v>91</v>
      </c>
      <c r="G17" s="4">
        <v>100</v>
      </c>
      <c r="H17" s="4">
        <v>86</v>
      </c>
      <c r="I17" s="4">
        <v>98</v>
      </c>
      <c r="J17" s="4"/>
      <c r="K17" s="4"/>
      <c r="L17" s="9">
        <f t="shared" si="0"/>
        <v>95</v>
      </c>
    </row>
    <row r="18" spans="2:14" x14ac:dyDescent="0.25">
      <c r="B18" s="6">
        <f t="shared" si="1"/>
        <v>10</v>
      </c>
      <c r="C18" s="18" t="s">
        <v>131</v>
      </c>
      <c r="D18" s="28" t="s">
        <v>153</v>
      </c>
      <c r="E18" s="4">
        <v>100</v>
      </c>
      <c r="F18" s="4">
        <v>70</v>
      </c>
      <c r="G18" s="4">
        <v>0</v>
      </c>
      <c r="H18" s="4">
        <v>90</v>
      </c>
      <c r="I18" s="4">
        <v>100</v>
      </c>
      <c r="J18" s="4"/>
      <c r="K18" s="4"/>
      <c r="L18" s="9">
        <f t="shared" si="0"/>
        <v>72</v>
      </c>
    </row>
    <row r="19" spans="2:14" x14ac:dyDescent="0.25">
      <c r="B19" s="6">
        <f t="shared" si="1"/>
        <v>11</v>
      </c>
      <c r="C19" s="18" t="s">
        <v>132</v>
      </c>
      <c r="D19" s="28" t="s">
        <v>154</v>
      </c>
      <c r="E19" s="4">
        <v>80</v>
      </c>
      <c r="F19" s="4">
        <v>87</v>
      </c>
      <c r="G19" s="4">
        <v>90</v>
      </c>
      <c r="H19" s="4">
        <v>70</v>
      </c>
      <c r="I19" s="4">
        <v>98</v>
      </c>
      <c r="J19" s="4"/>
      <c r="K19" s="4"/>
      <c r="L19" s="9">
        <f t="shared" si="0"/>
        <v>85</v>
      </c>
    </row>
    <row r="20" spans="2:14" x14ac:dyDescent="0.25">
      <c r="B20" s="6">
        <f t="shared" si="1"/>
        <v>12</v>
      </c>
      <c r="C20" s="18" t="s">
        <v>133</v>
      </c>
      <c r="D20" s="28" t="s">
        <v>155</v>
      </c>
      <c r="E20" s="4">
        <v>100</v>
      </c>
      <c r="F20" s="4">
        <v>0</v>
      </c>
      <c r="G20" s="4">
        <v>0</v>
      </c>
      <c r="H20" s="4">
        <v>0</v>
      </c>
      <c r="I20" s="4">
        <v>70</v>
      </c>
      <c r="J20" s="4"/>
      <c r="K20" s="4"/>
      <c r="L20" s="9">
        <f t="shared" si="0"/>
        <v>34</v>
      </c>
      <c r="N20" s="33"/>
    </row>
    <row r="21" spans="2:14" x14ac:dyDescent="0.25">
      <c r="B21" s="6">
        <f t="shared" si="1"/>
        <v>13</v>
      </c>
      <c r="C21" s="18" t="s">
        <v>134</v>
      </c>
      <c r="D21" s="28" t="s">
        <v>156</v>
      </c>
      <c r="E21" s="4">
        <v>100</v>
      </c>
      <c r="F21" s="4">
        <v>0</v>
      </c>
      <c r="G21" s="4">
        <v>0</v>
      </c>
      <c r="H21" s="4">
        <v>0</v>
      </c>
      <c r="I21" s="4">
        <v>70</v>
      </c>
      <c r="J21" s="4"/>
      <c r="K21" s="4"/>
      <c r="L21" s="9">
        <f t="shared" si="0"/>
        <v>34</v>
      </c>
      <c r="N21" s="33"/>
    </row>
    <row r="22" spans="2:14" x14ac:dyDescent="0.25">
      <c r="B22" s="6">
        <f t="shared" si="1"/>
        <v>14</v>
      </c>
      <c r="C22" s="18" t="s">
        <v>135</v>
      </c>
      <c r="D22" s="28" t="s">
        <v>157</v>
      </c>
      <c r="E22" s="4">
        <v>70</v>
      </c>
      <c r="F22" s="4">
        <v>83</v>
      </c>
      <c r="G22" s="4">
        <v>100</v>
      </c>
      <c r="H22" s="4">
        <v>70</v>
      </c>
      <c r="I22" s="4">
        <v>94</v>
      </c>
      <c r="J22" s="4"/>
      <c r="K22" s="4"/>
      <c r="L22" s="9">
        <f t="shared" si="0"/>
        <v>83.4</v>
      </c>
    </row>
    <row r="23" spans="2:14" x14ac:dyDescent="0.25">
      <c r="B23" s="6">
        <f t="shared" si="1"/>
        <v>15</v>
      </c>
      <c r="C23" s="18" t="s">
        <v>136</v>
      </c>
      <c r="D23" s="28" t="s">
        <v>158</v>
      </c>
      <c r="E23" s="4">
        <v>100</v>
      </c>
      <c r="F23" s="4">
        <v>99</v>
      </c>
      <c r="G23" s="4">
        <v>100</v>
      </c>
      <c r="H23" s="4">
        <v>97</v>
      </c>
      <c r="I23" s="4">
        <v>94</v>
      </c>
      <c r="J23" s="4"/>
      <c r="K23" s="4"/>
      <c r="L23" s="9">
        <f t="shared" si="0"/>
        <v>98</v>
      </c>
    </row>
    <row r="24" spans="2:14" x14ac:dyDescent="0.25">
      <c r="B24" s="6">
        <f t="shared" si="1"/>
        <v>16</v>
      </c>
      <c r="C24" s="18" t="s">
        <v>137</v>
      </c>
      <c r="D24" s="28" t="s">
        <v>159</v>
      </c>
      <c r="E24" s="4">
        <v>100</v>
      </c>
      <c r="F24" s="4">
        <v>100</v>
      </c>
      <c r="G24" s="4">
        <v>100</v>
      </c>
      <c r="H24" s="4">
        <v>99</v>
      </c>
      <c r="I24" s="4">
        <v>91</v>
      </c>
      <c r="J24" s="4"/>
      <c r="K24" s="4"/>
      <c r="L24" s="9">
        <f t="shared" si="0"/>
        <v>98</v>
      </c>
    </row>
    <row r="25" spans="2:14" x14ac:dyDescent="0.25">
      <c r="B25" s="6">
        <f t="shared" si="1"/>
        <v>17</v>
      </c>
      <c r="C25" s="18" t="s">
        <v>138</v>
      </c>
      <c r="D25" s="28" t="s">
        <v>160</v>
      </c>
      <c r="E25" s="4">
        <v>100</v>
      </c>
      <c r="F25" s="4">
        <v>100</v>
      </c>
      <c r="G25" s="4">
        <v>100</v>
      </c>
      <c r="H25" s="4">
        <v>100</v>
      </c>
      <c r="I25" s="4">
        <v>91</v>
      </c>
      <c r="J25" s="4"/>
      <c r="K25" s="4"/>
      <c r="L25" s="9">
        <f t="shared" si="0"/>
        <v>98.2</v>
      </c>
    </row>
    <row r="26" spans="2:14" x14ac:dyDescent="0.25">
      <c r="B26" s="6">
        <f t="shared" si="1"/>
        <v>18</v>
      </c>
      <c r="C26" s="18" t="s">
        <v>139</v>
      </c>
      <c r="D26" s="28" t="s">
        <v>161</v>
      </c>
      <c r="E26" s="4">
        <v>100</v>
      </c>
      <c r="F26" s="4">
        <v>97</v>
      </c>
      <c r="G26" s="4">
        <v>90</v>
      </c>
      <c r="H26" s="4">
        <v>75</v>
      </c>
      <c r="I26" s="4">
        <v>91</v>
      </c>
      <c r="J26" s="4"/>
      <c r="K26" s="4"/>
      <c r="L26" s="9">
        <f t="shared" si="0"/>
        <v>90.6</v>
      </c>
    </row>
    <row r="27" spans="2:14" x14ac:dyDescent="0.25">
      <c r="B27" s="6">
        <f t="shared" si="1"/>
        <v>19</v>
      </c>
      <c r="C27" s="18" t="s">
        <v>140</v>
      </c>
      <c r="D27" s="28" t="s">
        <v>162</v>
      </c>
      <c r="E27" s="4">
        <v>100</v>
      </c>
      <c r="F27" s="4">
        <v>98</v>
      </c>
      <c r="G27" s="4">
        <v>100</v>
      </c>
      <c r="H27" s="4">
        <v>100</v>
      </c>
      <c r="I27" s="4">
        <v>94</v>
      </c>
      <c r="J27" s="4"/>
      <c r="K27" s="4"/>
      <c r="L27" s="9">
        <f t="shared" si="0"/>
        <v>98.4</v>
      </c>
    </row>
    <row r="28" spans="2:14" x14ac:dyDescent="0.25">
      <c r="B28" s="6">
        <f t="shared" si="1"/>
        <v>20</v>
      </c>
      <c r="C28" s="18" t="s">
        <v>141</v>
      </c>
      <c r="D28" s="28" t="s">
        <v>163</v>
      </c>
      <c r="E28" s="4">
        <v>100</v>
      </c>
      <c r="F28" s="4">
        <v>100</v>
      </c>
      <c r="G28" s="4">
        <v>100</v>
      </c>
      <c r="H28" s="4">
        <v>100</v>
      </c>
      <c r="I28" s="4">
        <v>100</v>
      </c>
      <c r="J28" s="4"/>
      <c r="K28" s="4"/>
      <c r="L28" s="9">
        <f t="shared" si="0"/>
        <v>100</v>
      </c>
    </row>
    <row r="29" spans="2:14" x14ac:dyDescent="0.25">
      <c r="B29" s="6">
        <f t="shared" si="1"/>
        <v>21</v>
      </c>
      <c r="C29" s="18" t="s">
        <v>142</v>
      </c>
      <c r="D29" s="28" t="s">
        <v>164</v>
      </c>
      <c r="E29" s="4">
        <v>100</v>
      </c>
      <c r="F29" s="4">
        <v>100</v>
      </c>
      <c r="G29" s="4">
        <v>100</v>
      </c>
      <c r="H29" s="4">
        <v>100</v>
      </c>
      <c r="I29" s="4">
        <v>100</v>
      </c>
      <c r="J29" s="4"/>
      <c r="K29" s="4"/>
      <c r="L29" s="9">
        <f t="shared" si="0"/>
        <v>100</v>
      </c>
    </row>
    <row r="30" spans="2:14" x14ac:dyDescent="0.25">
      <c r="B30" s="6">
        <f t="shared" si="1"/>
        <v>22</v>
      </c>
      <c r="C30" s="18" t="s">
        <v>143</v>
      </c>
      <c r="D30" s="29" t="s">
        <v>165</v>
      </c>
      <c r="E30" s="4">
        <v>100</v>
      </c>
      <c r="F30" s="4">
        <v>98</v>
      </c>
      <c r="G30" s="4">
        <v>100</v>
      </c>
      <c r="H30" s="4">
        <v>96</v>
      </c>
      <c r="I30" s="4">
        <v>94</v>
      </c>
      <c r="J30" s="4"/>
      <c r="K30" s="4"/>
      <c r="L30" s="9">
        <f t="shared" si="0"/>
        <v>97.6</v>
      </c>
    </row>
    <row r="31" spans="2:14" x14ac:dyDescent="0.25">
      <c r="B31" s="6">
        <f t="shared" si="1"/>
        <v>23</v>
      </c>
      <c r="C31" s="18"/>
      <c r="D31" s="26"/>
      <c r="E31" s="17"/>
      <c r="F31" s="4"/>
      <c r="G31" s="4"/>
      <c r="H31" s="4"/>
      <c r="I31" s="4"/>
      <c r="J31" s="4"/>
      <c r="K31" s="4"/>
      <c r="L31" s="9">
        <f t="shared" ref="L10:L48" si="2">SUM(E31:K31)/7</f>
        <v>0</v>
      </c>
    </row>
    <row r="32" spans="2:14" x14ac:dyDescent="0.25">
      <c r="B32" s="6">
        <f t="shared" si="1"/>
        <v>24</v>
      </c>
      <c r="C32" s="18"/>
      <c r="D32" s="26"/>
      <c r="E32" s="17"/>
      <c r="F32" s="4"/>
      <c r="G32" s="4"/>
      <c r="H32" s="4"/>
      <c r="I32" s="4"/>
      <c r="J32" s="4"/>
      <c r="K32" s="4"/>
      <c r="L32" s="9">
        <f t="shared" si="2"/>
        <v>0</v>
      </c>
    </row>
    <row r="33" spans="2:12" x14ac:dyDescent="0.25">
      <c r="B33" s="6">
        <f t="shared" si="1"/>
        <v>25</v>
      </c>
      <c r="C33" s="20"/>
      <c r="D33" s="26"/>
      <c r="E33" s="17"/>
      <c r="F33" s="4"/>
      <c r="G33" s="4"/>
      <c r="H33" s="4"/>
      <c r="I33" s="4"/>
      <c r="J33" s="4"/>
      <c r="K33" s="4"/>
      <c r="L33" s="9">
        <f t="shared" si="2"/>
        <v>0</v>
      </c>
    </row>
    <row r="34" spans="2:12" x14ac:dyDescent="0.25">
      <c r="B34" s="6">
        <f t="shared" si="1"/>
        <v>26</v>
      </c>
      <c r="C34" s="6"/>
      <c r="D34" s="7"/>
      <c r="E34" s="4"/>
      <c r="F34" s="4"/>
      <c r="G34" s="4"/>
      <c r="H34" s="4"/>
      <c r="I34" s="4"/>
      <c r="J34" s="4"/>
      <c r="K34" s="4"/>
      <c r="L34" s="9">
        <f t="shared" si="2"/>
        <v>0</v>
      </c>
    </row>
    <row r="35" spans="2:12" x14ac:dyDescent="0.25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2"/>
        <v>0</v>
      </c>
    </row>
    <row r="36" spans="2:12" x14ac:dyDescent="0.25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2"/>
        <v>0</v>
      </c>
    </row>
    <row r="37" spans="2:12" x14ac:dyDescent="0.25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2"/>
        <v>0</v>
      </c>
    </row>
    <row r="38" spans="2:12" x14ac:dyDescent="0.25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2"/>
        <v>0</v>
      </c>
    </row>
    <row r="39" spans="2:12" x14ac:dyDescent="0.25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2"/>
        <v>0</v>
      </c>
    </row>
    <row r="40" spans="2:12" x14ac:dyDescent="0.25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2"/>
        <v>0</v>
      </c>
    </row>
    <row r="41" spans="2:12" x14ac:dyDescent="0.25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2"/>
        <v>0</v>
      </c>
    </row>
    <row r="42" spans="2:12" x14ac:dyDescent="0.25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2"/>
        <v>0</v>
      </c>
    </row>
    <row r="43" spans="2:12" x14ac:dyDescent="0.25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2"/>
        <v>0</v>
      </c>
    </row>
    <row r="44" spans="2:12" x14ac:dyDescent="0.25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2"/>
        <v>0</v>
      </c>
    </row>
    <row r="45" spans="2:12" x14ac:dyDescent="0.25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2"/>
        <v>0</v>
      </c>
    </row>
    <row r="46" spans="2:12" x14ac:dyDescent="0.25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2"/>
        <v>0</v>
      </c>
    </row>
    <row r="47" spans="2:12" x14ac:dyDescent="0.25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2"/>
        <v>0</v>
      </c>
    </row>
    <row r="48" spans="2:12" x14ac:dyDescent="0.25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2"/>
        <v>0</v>
      </c>
    </row>
    <row r="49" spans="2:12" x14ac:dyDescent="0.25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3">SUM(E49:K49)/7</f>
        <v>0</v>
      </c>
    </row>
    <row r="50" spans="2:12" x14ac:dyDescent="0.25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3"/>
        <v>0</v>
      </c>
    </row>
    <row r="51" spans="2:12" x14ac:dyDescent="0.25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3"/>
        <v>0</v>
      </c>
    </row>
    <row r="52" spans="2:12" x14ac:dyDescent="0.25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3"/>
        <v>0</v>
      </c>
    </row>
    <row r="53" spans="2:12" x14ac:dyDescent="0.25">
      <c r="B53" s="6">
        <f t="shared" si="1"/>
        <v>45</v>
      </c>
      <c r="C53" s="3"/>
      <c r="D53" s="21"/>
      <c r="E53" s="3"/>
      <c r="F53" s="3"/>
      <c r="G53" s="3"/>
      <c r="H53" s="3"/>
      <c r="I53" s="3"/>
      <c r="J53" s="3"/>
      <c r="K53" s="3"/>
      <c r="L53" s="9">
        <f t="shared" si="3"/>
        <v>0</v>
      </c>
    </row>
    <row r="54" spans="2:12" x14ac:dyDescent="0.25">
      <c r="D54" s="22" t="s">
        <v>17</v>
      </c>
      <c r="E54" s="10">
        <f>COUNTIF(E9:E53,"&gt;=70")</f>
        <v>22</v>
      </c>
      <c r="F54" s="10">
        <f t="shared" ref="F54:K54" si="4">COUNTIF(F9:F53,"&gt;=70")</f>
        <v>19</v>
      </c>
      <c r="G54" s="10">
        <f t="shared" si="4"/>
        <v>17</v>
      </c>
      <c r="H54" s="10">
        <f t="shared" si="4"/>
        <v>19</v>
      </c>
      <c r="I54" s="10">
        <f t="shared" si="4"/>
        <v>22</v>
      </c>
      <c r="J54" s="10">
        <f t="shared" si="4"/>
        <v>0</v>
      </c>
      <c r="K54" s="10">
        <f t="shared" si="4"/>
        <v>0</v>
      </c>
      <c r="L54" s="14">
        <f t="shared" ref="L54" si="5">COUNTIF(L9:L48,"&gt;=70")</f>
        <v>19</v>
      </c>
    </row>
    <row r="55" spans="2:12" x14ac:dyDescent="0.25">
      <c r="D55" s="23" t="s">
        <v>18</v>
      </c>
      <c r="E55" s="11">
        <f>COUNTIF(E9:E53,"&lt;70")</f>
        <v>0</v>
      </c>
      <c r="F55" s="11">
        <f t="shared" ref="F55:L55" si="6">COUNTIF(F9:F53,"&lt;70")</f>
        <v>3</v>
      </c>
      <c r="G55" s="11">
        <f t="shared" si="6"/>
        <v>5</v>
      </c>
      <c r="H55" s="11">
        <f t="shared" si="6"/>
        <v>3</v>
      </c>
      <c r="I55" s="11">
        <f t="shared" si="6"/>
        <v>0</v>
      </c>
      <c r="J55" s="11">
        <f t="shared" si="6"/>
        <v>0</v>
      </c>
      <c r="K55" s="11">
        <f t="shared" si="6"/>
        <v>0</v>
      </c>
      <c r="L55" s="11">
        <f t="shared" si="6"/>
        <v>26</v>
      </c>
    </row>
    <row r="56" spans="2:12" x14ac:dyDescent="0.25">
      <c r="D56" s="23" t="s">
        <v>19</v>
      </c>
      <c r="E56" s="11">
        <f>COUNT(E9:E53)</f>
        <v>22</v>
      </c>
      <c r="F56" s="11">
        <f t="shared" ref="F56:L56" si="7">COUNT(F9:F53)</f>
        <v>22</v>
      </c>
      <c r="G56" s="11">
        <f t="shared" si="7"/>
        <v>22</v>
      </c>
      <c r="H56" s="11">
        <f t="shared" si="7"/>
        <v>22</v>
      </c>
      <c r="I56" s="11">
        <f t="shared" si="7"/>
        <v>22</v>
      </c>
      <c r="J56" s="11">
        <f t="shared" si="7"/>
        <v>0</v>
      </c>
      <c r="K56" s="11">
        <f t="shared" si="7"/>
        <v>0</v>
      </c>
      <c r="L56" s="11">
        <f t="shared" si="7"/>
        <v>45</v>
      </c>
    </row>
    <row r="57" spans="2:12" x14ac:dyDescent="0.25">
      <c r="D57" s="24" t="s">
        <v>14</v>
      </c>
      <c r="E57" s="12">
        <f>E54/E56</f>
        <v>1</v>
      </c>
      <c r="F57" s="13">
        <f t="shared" ref="F57:L57" si="8">F54/F56</f>
        <v>0.86363636363636365</v>
      </c>
      <c r="G57" s="13">
        <f t="shared" si="8"/>
        <v>0.77272727272727271</v>
      </c>
      <c r="H57" s="13">
        <f t="shared" si="8"/>
        <v>0.86363636363636365</v>
      </c>
      <c r="I57" s="13">
        <f t="shared" si="8"/>
        <v>1</v>
      </c>
      <c r="J57" s="13" t="e">
        <f t="shared" si="8"/>
        <v>#DIV/0!</v>
      </c>
      <c r="K57" s="13" t="e">
        <f t="shared" si="8"/>
        <v>#DIV/0!</v>
      </c>
      <c r="L57" s="13">
        <f t="shared" si="8"/>
        <v>0.42222222222222222</v>
      </c>
    </row>
    <row r="58" spans="2:12" x14ac:dyDescent="0.25">
      <c r="D58" s="24" t="s">
        <v>15</v>
      </c>
      <c r="E58" s="12">
        <f>E55/E56</f>
        <v>0</v>
      </c>
      <c r="F58" s="12">
        <f t="shared" ref="F58:L58" si="9">F55/F56</f>
        <v>0.13636363636363635</v>
      </c>
      <c r="G58" s="13">
        <f t="shared" si="9"/>
        <v>0.22727272727272727</v>
      </c>
      <c r="H58" s="13">
        <f t="shared" si="9"/>
        <v>0.13636363636363635</v>
      </c>
      <c r="I58" s="13">
        <f t="shared" si="9"/>
        <v>0</v>
      </c>
      <c r="J58" s="13" t="e">
        <f t="shared" si="9"/>
        <v>#DIV/0!</v>
      </c>
      <c r="K58" s="13" t="e">
        <f t="shared" si="9"/>
        <v>#DIV/0!</v>
      </c>
      <c r="L58" s="13">
        <f t="shared" si="9"/>
        <v>0.57777777777777772</v>
      </c>
    </row>
    <row r="60" spans="2:12" x14ac:dyDescent="0.25">
      <c r="C60" s="1"/>
      <c r="D60" s="1"/>
    </row>
    <row r="61" spans="2:12" x14ac:dyDescent="0.25">
      <c r="E61" s="39"/>
      <c r="F61" s="39"/>
      <c r="G61" s="39"/>
      <c r="H61" s="39"/>
      <c r="I61" s="39"/>
      <c r="J61" s="39"/>
      <c r="K61" s="39"/>
    </row>
    <row r="62" spans="2:12" x14ac:dyDescent="0.25">
      <c r="E62" s="34" t="s">
        <v>16</v>
      </c>
      <c r="F62" s="34"/>
      <c r="G62" s="34"/>
      <c r="H62" s="34"/>
      <c r="I62" s="34"/>
      <c r="J62" s="34"/>
      <c r="K62" s="34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BD3D5-5049-4ED6-A985-AA00DE1B449B}">
  <dimension ref="B2:M62"/>
  <sheetViews>
    <sheetView zoomScale="84" zoomScaleNormal="84" workbookViewId="0">
      <selection activeCell="N8" sqref="N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3.5703125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3" width="5.7109375" customWidth="1"/>
  </cols>
  <sheetData>
    <row r="2" spans="2:13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2"/>
      <c r="M2" s="2"/>
    </row>
    <row r="3" spans="2:13" x14ac:dyDescent="0.2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1"/>
      <c r="M3" s="1"/>
    </row>
    <row r="4" spans="2:13" x14ac:dyDescent="0.25">
      <c r="C4" t="s">
        <v>0</v>
      </c>
      <c r="D4" s="16" t="s">
        <v>197</v>
      </c>
      <c r="E4" s="5" t="s">
        <v>1</v>
      </c>
      <c r="F4" s="16" t="s">
        <v>196</v>
      </c>
      <c r="H4" t="s">
        <v>2</v>
      </c>
      <c r="I4" s="37">
        <v>45294</v>
      </c>
      <c r="J4" s="37"/>
    </row>
    <row r="5" spans="2:13" ht="16.5" customHeight="1" x14ac:dyDescent="0.25">
      <c r="D5" s="5"/>
    </row>
    <row r="6" spans="2:13" x14ac:dyDescent="0.25">
      <c r="C6" t="s">
        <v>3</v>
      </c>
      <c r="D6" s="15" t="s">
        <v>198</v>
      </c>
      <c r="E6" s="38" t="s">
        <v>20</v>
      </c>
      <c r="F6" s="38"/>
      <c r="G6" s="25" t="s">
        <v>22</v>
      </c>
      <c r="H6" s="25"/>
      <c r="I6" s="25"/>
      <c r="J6" s="25"/>
      <c r="K6" s="25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/>
      <c r="I8" s="4"/>
      <c r="J8" s="4"/>
      <c r="K8" s="4"/>
      <c r="L8" s="8" t="s">
        <v>21</v>
      </c>
    </row>
    <row r="9" spans="2:13" x14ac:dyDescent="0.25">
      <c r="B9" s="6">
        <v>1</v>
      </c>
      <c r="C9" s="19" t="s">
        <v>166</v>
      </c>
      <c r="D9" s="26" t="s">
        <v>195</v>
      </c>
      <c r="E9" s="17">
        <v>100</v>
      </c>
      <c r="F9" s="4">
        <v>100</v>
      </c>
      <c r="G9" s="4">
        <v>100</v>
      </c>
      <c r="H9" s="4"/>
      <c r="I9" s="4"/>
      <c r="J9" s="4"/>
      <c r="K9" s="4"/>
      <c r="L9" s="9">
        <f>SUM(E9:G9)/3</f>
        <v>100</v>
      </c>
    </row>
    <row r="10" spans="2:13" x14ac:dyDescent="0.25">
      <c r="B10" s="6">
        <f>B9+1</f>
        <v>2</v>
      </c>
      <c r="C10" s="18" t="s">
        <v>167</v>
      </c>
      <c r="D10" s="26" t="s">
        <v>181</v>
      </c>
      <c r="E10" s="17">
        <v>100</v>
      </c>
      <c r="F10" s="4">
        <v>100</v>
      </c>
      <c r="G10" s="4">
        <v>100</v>
      </c>
      <c r="H10" s="4"/>
      <c r="I10" s="4"/>
      <c r="J10" s="4"/>
      <c r="K10" s="4"/>
      <c r="L10" s="9">
        <f t="shared" ref="L10:L23" si="0">SUM(E10:G10)/3</f>
        <v>100</v>
      </c>
    </row>
    <row r="11" spans="2:13" x14ac:dyDescent="0.25">
      <c r="B11" s="6">
        <f t="shared" ref="B11:B53" si="1">B10+1</f>
        <v>3</v>
      </c>
      <c r="C11" s="18" t="s">
        <v>168</v>
      </c>
      <c r="D11" s="26" t="s">
        <v>182</v>
      </c>
      <c r="E11" s="17">
        <v>100</v>
      </c>
      <c r="F11" s="4">
        <v>100</v>
      </c>
      <c r="G11" s="4">
        <v>100</v>
      </c>
      <c r="H11" s="4"/>
      <c r="I11" s="4"/>
      <c r="J11" s="4"/>
      <c r="K11" s="4"/>
      <c r="L11" s="9">
        <f t="shared" si="0"/>
        <v>100</v>
      </c>
    </row>
    <row r="12" spans="2:13" x14ac:dyDescent="0.25">
      <c r="B12" s="6">
        <f t="shared" si="1"/>
        <v>4</v>
      </c>
      <c r="C12" s="18" t="s">
        <v>169</v>
      </c>
      <c r="D12" s="26" t="s">
        <v>183</v>
      </c>
      <c r="E12" s="17">
        <v>100</v>
      </c>
      <c r="F12" s="4">
        <v>78</v>
      </c>
      <c r="G12" s="4">
        <v>100</v>
      </c>
      <c r="H12" s="4"/>
      <c r="I12" s="4"/>
      <c r="J12" s="4"/>
      <c r="K12" s="4"/>
      <c r="L12" s="9">
        <f t="shared" si="0"/>
        <v>92.666666666666671</v>
      </c>
    </row>
    <row r="13" spans="2:13" x14ac:dyDescent="0.25">
      <c r="B13" s="6">
        <f t="shared" si="1"/>
        <v>5</v>
      </c>
      <c r="C13" s="18" t="s">
        <v>170</v>
      </c>
      <c r="D13" s="26" t="s">
        <v>184</v>
      </c>
      <c r="E13" s="17">
        <v>99</v>
      </c>
      <c r="F13" s="4">
        <v>88</v>
      </c>
      <c r="G13" s="4">
        <v>80</v>
      </c>
      <c r="H13" s="4"/>
      <c r="I13" s="4"/>
      <c r="J13" s="4"/>
      <c r="K13" s="4"/>
      <c r="L13" s="9">
        <f t="shared" si="0"/>
        <v>89</v>
      </c>
    </row>
    <row r="14" spans="2:13" x14ac:dyDescent="0.25">
      <c r="B14" s="6">
        <f t="shared" si="1"/>
        <v>6</v>
      </c>
      <c r="C14" s="18" t="s">
        <v>171</v>
      </c>
      <c r="D14" s="26" t="s">
        <v>185</v>
      </c>
      <c r="E14" s="17">
        <v>100</v>
      </c>
      <c r="F14" s="4">
        <v>100</v>
      </c>
      <c r="G14" s="4">
        <v>100</v>
      </c>
      <c r="H14" s="4"/>
      <c r="I14" s="4"/>
      <c r="J14" s="4"/>
      <c r="K14" s="4"/>
      <c r="L14" s="9">
        <f t="shared" si="0"/>
        <v>100</v>
      </c>
    </row>
    <row r="15" spans="2:13" x14ac:dyDescent="0.25">
      <c r="B15" s="6">
        <f t="shared" si="1"/>
        <v>7</v>
      </c>
      <c r="C15" s="18" t="s">
        <v>172</v>
      </c>
      <c r="D15" s="26" t="s">
        <v>186</v>
      </c>
      <c r="E15" s="17">
        <v>83</v>
      </c>
      <c r="F15" s="4">
        <v>0</v>
      </c>
      <c r="G15" s="4">
        <v>80</v>
      </c>
      <c r="H15" s="4"/>
      <c r="I15" s="4"/>
      <c r="J15" s="4"/>
      <c r="K15" s="4"/>
      <c r="L15" s="9">
        <f t="shared" si="0"/>
        <v>54.333333333333336</v>
      </c>
    </row>
    <row r="16" spans="2:13" x14ac:dyDescent="0.25">
      <c r="B16" s="6">
        <f t="shared" si="1"/>
        <v>8</v>
      </c>
      <c r="C16" s="18" t="s">
        <v>173</v>
      </c>
      <c r="D16" s="26" t="s">
        <v>187</v>
      </c>
      <c r="E16" s="17">
        <v>99</v>
      </c>
      <c r="F16" s="4">
        <v>86</v>
      </c>
      <c r="G16" s="4">
        <v>80</v>
      </c>
      <c r="H16" s="4"/>
      <c r="I16" s="4"/>
      <c r="J16" s="4"/>
      <c r="K16" s="4"/>
      <c r="L16" s="9">
        <f t="shared" si="0"/>
        <v>88.333333333333329</v>
      </c>
    </row>
    <row r="17" spans="2:12" x14ac:dyDescent="0.25">
      <c r="B17" s="6">
        <f t="shared" si="1"/>
        <v>9</v>
      </c>
      <c r="C17" s="18" t="s">
        <v>174</v>
      </c>
      <c r="D17" s="26" t="s">
        <v>188</v>
      </c>
      <c r="E17" s="17">
        <v>0</v>
      </c>
      <c r="F17" s="4">
        <v>0</v>
      </c>
      <c r="G17" s="4">
        <v>0</v>
      </c>
      <c r="H17" s="4"/>
      <c r="I17" s="4"/>
      <c r="J17" s="4"/>
      <c r="K17" s="4"/>
      <c r="L17" s="9">
        <f t="shared" si="0"/>
        <v>0</v>
      </c>
    </row>
    <row r="18" spans="2:12" x14ac:dyDescent="0.25">
      <c r="B18" s="6">
        <f t="shared" si="1"/>
        <v>10</v>
      </c>
      <c r="C18" s="18" t="s">
        <v>175</v>
      </c>
      <c r="D18" s="26" t="s">
        <v>189</v>
      </c>
      <c r="E18" s="17">
        <v>100</v>
      </c>
      <c r="F18" s="4">
        <v>100</v>
      </c>
      <c r="G18" s="4">
        <v>100</v>
      </c>
      <c r="H18" s="4"/>
      <c r="I18" s="4"/>
      <c r="J18" s="4"/>
      <c r="K18" s="4"/>
      <c r="L18" s="9">
        <f t="shared" si="0"/>
        <v>100</v>
      </c>
    </row>
    <row r="19" spans="2:12" x14ac:dyDescent="0.25">
      <c r="B19" s="6">
        <f t="shared" si="1"/>
        <v>11</v>
      </c>
      <c r="C19" s="18" t="s">
        <v>176</v>
      </c>
      <c r="D19" s="26" t="s">
        <v>190</v>
      </c>
      <c r="E19" s="17">
        <v>100</v>
      </c>
      <c r="F19" s="4">
        <v>100</v>
      </c>
      <c r="G19" s="4">
        <v>100</v>
      </c>
      <c r="H19" s="4"/>
      <c r="I19" s="4"/>
      <c r="J19" s="4"/>
      <c r="K19" s="4"/>
      <c r="L19" s="9">
        <f t="shared" si="0"/>
        <v>100</v>
      </c>
    </row>
    <row r="20" spans="2:12" x14ac:dyDescent="0.25">
      <c r="B20" s="6">
        <f t="shared" si="1"/>
        <v>12</v>
      </c>
      <c r="C20" s="18" t="s">
        <v>177</v>
      </c>
      <c r="D20" s="26" t="s">
        <v>191</v>
      </c>
      <c r="E20" s="17">
        <v>99</v>
      </c>
      <c r="F20" s="4">
        <v>70</v>
      </c>
      <c r="G20" s="4">
        <v>80</v>
      </c>
      <c r="H20" s="4"/>
      <c r="I20" s="4"/>
      <c r="J20" s="4"/>
      <c r="K20" s="4"/>
      <c r="L20" s="9">
        <f t="shared" si="0"/>
        <v>83</v>
      </c>
    </row>
    <row r="21" spans="2:12" x14ac:dyDescent="0.25">
      <c r="B21" s="6">
        <f t="shared" si="1"/>
        <v>13</v>
      </c>
      <c r="C21" s="18" t="s">
        <v>178</v>
      </c>
      <c r="D21" s="26" t="s">
        <v>192</v>
      </c>
      <c r="E21" s="17">
        <v>100</v>
      </c>
      <c r="F21" s="4">
        <v>100</v>
      </c>
      <c r="G21" s="4">
        <v>100</v>
      </c>
      <c r="H21" s="4"/>
      <c r="I21" s="4"/>
      <c r="J21" s="4"/>
      <c r="K21" s="4"/>
      <c r="L21" s="9">
        <f t="shared" si="0"/>
        <v>100</v>
      </c>
    </row>
    <row r="22" spans="2:12" x14ac:dyDescent="0.25">
      <c r="B22" s="6">
        <f t="shared" si="1"/>
        <v>14</v>
      </c>
      <c r="C22" s="18" t="s">
        <v>179</v>
      </c>
      <c r="D22" s="26" t="s">
        <v>193</v>
      </c>
      <c r="E22" s="17">
        <v>100</v>
      </c>
      <c r="F22" s="4">
        <v>0</v>
      </c>
      <c r="G22" s="4">
        <v>100</v>
      </c>
      <c r="H22" s="4"/>
      <c r="I22" s="4"/>
      <c r="J22" s="4"/>
      <c r="K22" s="4"/>
      <c r="L22" s="9">
        <f t="shared" si="0"/>
        <v>66.666666666666671</v>
      </c>
    </row>
    <row r="23" spans="2:12" x14ac:dyDescent="0.25">
      <c r="B23" s="6">
        <f t="shared" si="1"/>
        <v>15</v>
      </c>
      <c r="C23" s="18" t="s">
        <v>180</v>
      </c>
      <c r="D23" s="26" t="s">
        <v>194</v>
      </c>
      <c r="E23" s="17">
        <v>100</v>
      </c>
      <c r="F23" s="4">
        <v>100</v>
      </c>
      <c r="G23" s="4">
        <v>100</v>
      </c>
      <c r="H23" s="4"/>
      <c r="I23" s="4"/>
      <c r="J23" s="4"/>
      <c r="K23" s="4"/>
      <c r="L23" s="9">
        <f t="shared" si="0"/>
        <v>100</v>
      </c>
    </row>
    <row r="24" spans="2:12" x14ac:dyDescent="0.25">
      <c r="B24" s="6">
        <f t="shared" si="1"/>
        <v>16</v>
      </c>
      <c r="C24" s="18"/>
      <c r="D24" s="26"/>
      <c r="E24" s="17"/>
      <c r="F24" s="4"/>
      <c r="G24" s="4"/>
      <c r="H24" s="4"/>
      <c r="I24" s="4"/>
      <c r="J24" s="4"/>
      <c r="K24" s="4"/>
      <c r="L24" s="9">
        <f t="shared" ref="L10:L48" si="2">SUM(E24:K24)/7</f>
        <v>0</v>
      </c>
    </row>
    <row r="25" spans="2:12" x14ac:dyDescent="0.25">
      <c r="B25" s="6">
        <f t="shared" si="1"/>
        <v>17</v>
      </c>
      <c r="C25" s="18"/>
      <c r="D25" s="26"/>
      <c r="E25" s="17"/>
      <c r="F25" s="4"/>
      <c r="G25" s="4"/>
      <c r="H25" s="4"/>
      <c r="I25" s="4"/>
      <c r="J25" s="4"/>
      <c r="K25" s="4"/>
      <c r="L25" s="9">
        <f t="shared" si="2"/>
        <v>0</v>
      </c>
    </row>
    <row r="26" spans="2:12" x14ac:dyDescent="0.25">
      <c r="B26" s="6">
        <f t="shared" si="1"/>
        <v>18</v>
      </c>
      <c r="C26" s="18"/>
      <c r="D26" s="26"/>
      <c r="E26" s="17"/>
      <c r="F26" s="4"/>
      <c r="G26" s="4"/>
      <c r="H26" s="4"/>
      <c r="I26" s="4"/>
      <c r="J26" s="4"/>
      <c r="K26" s="4"/>
      <c r="L26" s="9">
        <f t="shared" si="2"/>
        <v>0</v>
      </c>
    </row>
    <row r="27" spans="2:12" x14ac:dyDescent="0.25">
      <c r="B27" s="6">
        <f t="shared" si="1"/>
        <v>19</v>
      </c>
      <c r="C27" s="18"/>
      <c r="D27" s="26"/>
      <c r="E27" s="17"/>
      <c r="F27" s="4"/>
      <c r="G27" s="4"/>
      <c r="H27" s="4"/>
      <c r="I27" s="4"/>
      <c r="J27" s="4"/>
      <c r="K27" s="4"/>
      <c r="L27" s="9">
        <f t="shared" si="2"/>
        <v>0</v>
      </c>
    </row>
    <row r="28" spans="2:12" x14ac:dyDescent="0.25">
      <c r="B28" s="6">
        <f t="shared" si="1"/>
        <v>20</v>
      </c>
      <c r="C28" s="18"/>
      <c r="D28" s="26"/>
      <c r="E28" s="17"/>
      <c r="F28" s="4"/>
      <c r="G28" s="4"/>
      <c r="H28" s="4"/>
      <c r="I28" s="4"/>
      <c r="J28" s="4"/>
      <c r="K28" s="4"/>
      <c r="L28" s="9">
        <f t="shared" si="2"/>
        <v>0</v>
      </c>
    </row>
    <row r="29" spans="2:12" x14ac:dyDescent="0.25">
      <c r="B29" s="6">
        <f t="shared" si="1"/>
        <v>21</v>
      </c>
      <c r="C29" s="18"/>
      <c r="D29" s="26"/>
      <c r="E29" s="17"/>
      <c r="F29" s="4"/>
      <c r="G29" s="4"/>
      <c r="H29" s="4"/>
      <c r="I29" s="4"/>
      <c r="J29" s="4"/>
      <c r="K29" s="4"/>
      <c r="L29" s="9">
        <f t="shared" si="2"/>
        <v>0</v>
      </c>
    </row>
    <row r="30" spans="2:12" x14ac:dyDescent="0.25">
      <c r="B30" s="6">
        <f t="shared" si="1"/>
        <v>22</v>
      </c>
      <c r="C30" s="18"/>
      <c r="D30" s="26"/>
      <c r="E30" s="17"/>
      <c r="F30" s="4"/>
      <c r="G30" s="4"/>
      <c r="H30" s="4"/>
      <c r="I30" s="4"/>
      <c r="J30" s="4"/>
      <c r="K30" s="4"/>
      <c r="L30" s="9">
        <f t="shared" si="2"/>
        <v>0</v>
      </c>
    </row>
    <row r="31" spans="2:12" x14ac:dyDescent="0.25">
      <c r="B31" s="6">
        <f t="shared" si="1"/>
        <v>23</v>
      </c>
      <c r="C31" s="18"/>
      <c r="D31" s="26"/>
      <c r="E31" s="17"/>
      <c r="F31" s="4"/>
      <c r="G31" s="4"/>
      <c r="H31" s="4"/>
      <c r="I31" s="4"/>
      <c r="J31" s="4"/>
      <c r="K31" s="4"/>
      <c r="L31" s="9">
        <f t="shared" si="2"/>
        <v>0</v>
      </c>
    </row>
    <row r="32" spans="2:12" x14ac:dyDescent="0.25">
      <c r="B32" s="6">
        <f t="shared" si="1"/>
        <v>24</v>
      </c>
      <c r="C32" s="18"/>
      <c r="D32" s="26"/>
      <c r="E32" s="17"/>
      <c r="F32" s="4"/>
      <c r="G32" s="4"/>
      <c r="H32" s="4"/>
      <c r="I32" s="4"/>
      <c r="J32" s="4"/>
      <c r="K32" s="4"/>
      <c r="L32" s="9">
        <f t="shared" si="2"/>
        <v>0</v>
      </c>
    </row>
    <row r="33" spans="2:12" x14ac:dyDescent="0.25">
      <c r="B33" s="6">
        <f t="shared" si="1"/>
        <v>25</v>
      </c>
      <c r="C33" s="20"/>
      <c r="D33" s="26"/>
      <c r="E33" s="17"/>
      <c r="F33" s="4"/>
      <c r="G33" s="4"/>
      <c r="H33" s="4"/>
      <c r="I33" s="4"/>
      <c r="J33" s="4"/>
      <c r="K33" s="4"/>
      <c r="L33" s="9">
        <f t="shared" si="2"/>
        <v>0</v>
      </c>
    </row>
    <row r="34" spans="2:12" x14ac:dyDescent="0.25">
      <c r="B34" s="6">
        <f t="shared" si="1"/>
        <v>26</v>
      </c>
      <c r="C34" s="6"/>
      <c r="D34" s="7"/>
      <c r="E34" s="4"/>
      <c r="F34" s="4"/>
      <c r="G34" s="4"/>
      <c r="H34" s="4"/>
      <c r="I34" s="4"/>
      <c r="J34" s="4"/>
      <c r="K34" s="4"/>
      <c r="L34" s="9">
        <f t="shared" si="2"/>
        <v>0</v>
      </c>
    </row>
    <row r="35" spans="2:12" x14ac:dyDescent="0.25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2"/>
        <v>0</v>
      </c>
    </row>
    <row r="36" spans="2:12" x14ac:dyDescent="0.25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2"/>
        <v>0</v>
      </c>
    </row>
    <row r="37" spans="2:12" x14ac:dyDescent="0.25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2"/>
        <v>0</v>
      </c>
    </row>
    <row r="38" spans="2:12" x14ac:dyDescent="0.25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2"/>
        <v>0</v>
      </c>
    </row>
    <row r="39" spans="2:12" x14ac:dyDescent="0.25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2"/>
        <v>0</v>
      </c>
    </row>
    <row r="40" spans="2:12" x14ac:dyDescent="0.25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2"/>
        <v>0</v>
      </c>
    </row>
    <row r="41" spans="2:12" x14ac:dyDescent="0.25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2"/>
        <v>0</v>
      </c>
    </row>
    <row r="42" spans="2:12" x14ac:dyDescent="0.25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2"/>
        <v>0</v>
      </c>
    </row>
    <row r="43" spans="2:12" x14ac:dyDescent="0.25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2"/>
        <v>0</v>
      </c>
    </row>
    <row r="44" spans="2:12" x14ac:dyDescent="0.25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2"/>
        <v>0</v>
      </c>
    </row>
    <row r="45" spans="2:12" x14ac:dyDescent="0.25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2"/>
        <v>0</v>
      </c>
    </row>
    <row r="46" spans="2:12" x14ac:dyDescent="0.25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2"/>
        <v>0</v>
      </c>
    </row>
    <row r="47" spans="2:12" x14ac:dyDescent="0.25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2"/>
        <v>0</v>
      </c>
    </row>
    <row r="48" spans="2:12" x14ac:dyDescent="0.25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2"/>
        <v>0</v>
      </c>
    </row>
    <row r="49" spans="2:12" x14ac:dyDescent="0.25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3">SUM(E49:K49)/7</f>
        <v>0</v>
      </c>
    </row>
    <row r="50" spans="2:12" x14ac:dyDescent="0.25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3"/>
        <v>0</v>
      </c>
    </row>
    <row r="51" spans="2:12" x14ac:dyDescent="0.25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3"/>
        <v>0</v>
      </c>
    </row>
    <row r="52" spans="2:12" x14ac:dyDescent="0.25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3"/>
        <v>0</v>
      </c>
    </row>
    <row r="53" spans="2:12" x14ac:dyDescent="0.25">
      <c r="B53" s="6">
        <f t="shared" si="1"/>
        <v>45</v>
      </c>
      <c r="C53" s="3"/>
      <c r="D53" s="21"/>
      <c r="E53" s="3"/>
      <c r="F53" s="3"/>
      <c r="G53" s="3"/>
      <c r="H53" s="3"/>
      <c r="I53" s="3"/>
      <c r="J53" s="3"/>
      <c r="K53" s="3"/>
      <c r="L53" s="9">
        <f t="shared" si="3"/>
        <v>0</v>
      </c>
    </row>
    <row r="54" spans="2:12" x14ac:dyDescent="0.25">
      <c r="D54" s="22" t="s">
        <v>17</v>
      </c>
      <c r="E54" s="10">
        <f>COUNTIF(E9:E53,"&gt;=70")</f>
        <v>14</v>
      </c>
      <c r="F54" s="10">
        <f t="shared" ref="F54:K54" si="4">COUNTIF(F9:F53,"&gt;=70")</f>
        <v>12</v>
      </c>
      <c r="G54" s="10">
        <f t="shared" si="4"/>
        <v>14</v>
      </c>
      <c r="H54" s="10">
        <f t="shared" si="4"/>
        <v>0</v>
      </c>
      <c r="I54" s="10">
        <f t="shared" si="4"/>
        <v>0</v>
      </c>
      <c r="J54" s="10">
        <f t="shared" si="4"/>
        <v>0</v>
      </c>
      <c r="K54" s="10">
        <f t="shared" si="4"/>
        <v>0</v>
      </c>
      <c r="L54" s="14">
        <f t="shared" ref="L54" si="5">COUNTIF(L9:L48,"&gt;=70")</f>
        <v>12</v>
      </c>
    </row>
    <row r="55" spans="2:12" x14ac:dyDescent="0.25">
      <c r="D55" s="23" t="s">
        <v>18</v>
      </c>
      <c r="E55" s="11">
        <f>COUNTIF(E9:E53,"&lt;70")</f>
        <v>1</v>
      </c>
      <c r="F55" s="11">
        <f t="shared" ref="F55:L55" si="6">COUNTIF(F9:F53,"&lt;70")</f>
        <v>3</v>
      </c>
      <c r="G55" s="11">
        <f t="shared" si="6"/>
        <v>1</v>
      </c>
      <c r="H55" s="11">
        <f t="shared" si="6"/>
        <v>0</v>
      </c>
      <c r="I55" s="11">
        <f t="shared" si="6"/>
        <v>0</v>
      </c>
      <c r="J55" s="11">
        <f t="shared" si="6"/>
        <v>0</v>
      </c>
      <c r="K55" s="11">
        <f t="shared" si="6"/>
        <v>0</v>
      </c>
      <c r="L55" s="11">
        <f t="shared" si="6"/>
        <v>33</v>
      </c>
    </row>
    <row r="56" spans="2:12" x14ac:dyDescent="0.25">
      <c r="D56" s="23" t="s">
        <v>19</v>
      </c>
      <c r="E56" s="11">
        <f>COUNT(E9:E53)</f>
        <v>15</v>
      </c>
      <c r="F56" s="11">
        <f t="shared" ref="F56:L56" si="7">COUNT(F9:F53)</f>
        <v>15</v>
      </c>
      <c r="G56" s="11">
        <f t="shared" si="7"/>
        <v>15</v>
      </c>
      <c r="H56" s="11">
        <f t="shared" si="7"/>
        <v>0</v>
      </c>
      <c r="I56" s="11">
        <f t="shared" si="7"/>
        <v>0</v>
      </c>
      <c r="J56" s="11">
        <f t="shared" si="7"/>
        <v>0</v>
      </c>
      <c r="K56" s="11">
        <f t="shared" si="7"/>
        <v>0</v>
      </c>
      <c r="L56" s="11">
        <f t="shared" si="7"/>
        <v>45</v>
      </c>
    </row>
    <row r="57" spans="2:12" x14ac:dyDescent="0.25">
      <c r="D57" s="24" t="s">
        <v>14</v>
      </c>
      <c r="E57" s="12">
        <f>E54/E56</f>
        <v>0.93333333333333335</v>
      </c>
      <c r="F57" s="13">
        <f t="shared" ref="F57:L57" si="8">F54/F56</f>
        <v>0.8</v>
      </c>
      <c r="G57" s="13">
        <f t="shared" si="8"/>
        <v>0.93333333333333335</v>
      </c>
      <c r="H57" s="13" t="e">
        <f t="shared" si="8"/>
        <v>#DIV/0!</v>
      </c>
      <c r="I57" s="13" t="e">
        <f t="shared" si="8"/>
        <v>#DIV/0!</v>
      </c>
      <c r="J57" s="13" t="e">
        <f t="shared" si="8"/>
        <v>#DIV/0!</v>
      </c>
      <c r="K57" s="13" t="e">
        <f t="shared" si="8"/>
        <v>#DIV/0!</v>
      </c>
      <c r="L57" s="13">
        <f t="shared" si="8"/>
        <v>0.26666666666666666</v>
      </c>
    </row>
    <row r="58" spans="2:12" x14ac:dyDescent="0.25">
      <c r="D58" s="24" t="s">
        <v>15</v>
      </c>
      <c r="E58" s="12">
        <f>E55/E56</f>
        <v>6.6666666666666666E-2</v>
      </c>
      <c r="F58" s="12">
        <f t="shared" ref="F58:L58" si="9">F55/F56</f>
        <v>0.2</v>
      </c>
      <c r="G58" s="13">
        <f t="shared" si="9"/>
        <v>6.6666666666666666E-2</v>
      </c>
      <c r="H58" s="13" t="e">
        <f t="shared" si="9"/>
        <v>#DIV/0!</v>
      </c>
      <c r="I58" s="13" t="e">
        <f t="shared" si="9"/>
        <v>#DIV/0!</v>
      </c>
      <c r="J58" s="13" t="e">
        <f t="shared" si="9"/>
        <v>#DIV/0!</v>
      </c>
      <c r="K58" s="13" t="e">
        <f t="shared" si="9"/>
        <v>#DIV/0!</v>
      </c>
      <c r="L58" s="13">
        <f t="shared" si="9"/>
        <v>0.73333333333333328</v>
      </c>
    </row>
    <row r="60" spans="2:12" x14ac:dyDescent="0.25">
      <c r="C60" s="1"/>
      <c r="D60" s="1"/>
    </row>
    <row r="61" spans="2:12" x14ac:dyDescent="0.25">
      <c r="E61" s="39"/>
      <c r="F61" s="39"/>
      <c r="G61" s="39"/>
      <c r="H61" s="39"/>
      <c r="I61" s="39"/>
      <c r="J61" s="39"/>
      <c r="K61" s="39"/>
    </row>
    <row r="62" spans="2:12" x14ac:dyDescent="0.25">
      <c r="E62" s="34" t="s">
        <v>16</v>
      </c>
      <c r="F62" s="34"/>
      <c r="G62" s="34"/>
      <c r="H62" s="34"/>
      <c r="I62" s="34"/>
      <c r="J62" s="34"/>
      <c r="K62" s="34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TALLER DE ÉTICA</vt:lpstr>
      <vt:lpstr>DES SUST A</vt:lpstr>
      <vt:lpstr>DES SUST B</vt:lpstr>
      <vt:lpstr>EGSTI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Lupita Zetina</cp:lastModifiedBy>
  <cp:lastPrinted>2023-03-21T15:13:53Z</cp:lastPrinted>
  <dcterms:created xsi:type="dcterms:W3CDTF">2023-03-14T19:16:59Z</dcterms:created>
  <dcterms:modified xsi:type="dcterms:W3CDTF">2024-01-03T22:38:45Z</dcterms:modified>
</cp:coreProperties>
</file>