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ONEDRIVE\VARIOS\DOCUMENTOS\SEM SEP-ENE 2024\"/>
    </mc:Choice>
  </mc:AlternateContent>
  <xr:revisionPtr revIDLastSave="0" documentId="8_{7419AA7A-9049-434E-B6E3-447B0EFAA598}" xr6:coauthVersionLast="47" xr6:coauthVersionMax="47" xr10:uidLastSave="{00000000-0000-0000-0000-000000000000}"/>
  <bookViews>
    <workbookView xWindow="0" yWindow="0" windowWidth="20490" windowHeight="10920" activeTab="3" xr2:uid="{00000000-000D-0000-FFFF-FFFF00000000}"/>
  </bookViews>
  <sheets>
    <sheet name="BIOQUIMICA" sheetId="8" r:id="rId1"/>
    <sheet name="TOXICOLOGIA" sheetId="6" r:id="rId2"/>
    <sheet name="POTABILIZACION" sheetId="3" r:id="rId3"/>
    <sheet name="REMEDIACION 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8" l="1"/>
  <c r="M70" i="8"/>
  <c r="N70" i="8"/>
  <c r="N71" i="8" s="1"/>
  <c r="O70" i="8"/>
  <c r="P70" i="8"/>
  <c r="Q70" i="8"/>
  <c r="K70" i="8"/>
  <c r="L69" i="8"/>
  <c r="M69" i="8"/>
  <c r="N69" i="8"/>
  <c r="O69" i="8"/>
  <c r="P69" i="8"/>
  <c r="Q69" i="8"/>
  <c r="K69" i="8"/>
  <c r="L68" i="8"/>
  <c r="M68" i="8"/>
  <c r="N68" i="8"/>
  <c r="O68" i="8"/>
  <c r="P68" i="8"/>
  <c r="Q68" i="8"/>
  <c r="K68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9" i="8"/>
  <c r="J70" i="8"/>
  <c r="J69" i="8"/>
  <c r="J68" i="8"/>
  <c r="J68" i="6"/>
  <c r="K69" i="6"/>
  <c r="L69" i="6"/>
  <c r="M69" i="6"/>
  <c r="N69" i="6"/>
  <c r="O69" i="6"/>
  <c r="P69" i="6"/>
  <c r="J69" i="6"/>
  <c r="K70" i="6"/>
  <c r="L70" i="6"/>
  <c r="M70" i="6"/>
  <c r="N70" i="6"/>
  <c r="O70" i="6"/>
  <c r="P70" i="6"/>
  <c r="J70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L55" i="3"/>
  <c r="M55" i="3"/>
  <c r="N55" i="3"/>
  <c r="O55" i="3"/>
  <c r="P55" i="3"/>
  <c r="Q55" i="3"/>
  <c r="Q9" i="3"/>
  <c r="K55" i="7"/>
  <c r="Q10" i="7"/>
  <c r="Q11" i="7"/>
  <c r="Q12" i="7"/>
  <c r="Q13" i="7"/>
  <c r="Q14" i="7"/>
  <c r="Q15" i="7"/>
  <c r="Q16" i="7"/>
  <c r="Q17" i="7"/>
  <c r="Q18" i="7"/>
  <c r="Q19" i="7"/>
  <c r="Q20" i="7"/>
  <c r="Q21" i="7"/>
  <c r="Q9" i="7"/>
  <c r="L54" i="7"/>
  <c r="M54" i="7"/>
  <c r="N54" i="7"/>
  <c r="O54" i="7"/>
  <c r="P54" i="7"/>
  <c r="J57" i="3"/>
  <c r="K57" i="3"/>
  <c r="L57" i="3"/>
  <c r="M57" i="3"/>
  <c r="P72" i="8"/>
  <c r="L72" i="8"/>
  <c r="P71" i="8"/>
  <c r="L71" i="8"/>
  <c r="P55" i="7"/>
  <c r="P56" i="7" s="1"/>
  <c r="O55" i="7"/>
  <c r="O56" i="7" s="1"/>
  <c r="N55" i="7"/>
  <c r="N56" i="7" s="1"/>
  <c r="M55" i="7"/>
  <c r="M56" i="7" s="1"/>
  <c r="L55" i="7"/>
  <c r="L56" i="7" s="1"/>
  <c r="J55" i="7"/>
  <c r="J58" i="7" s="1"/>
  <c r="K54" i="7"/>
  <c r="J54" i="7"/>
  <c r="B18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11" i="7"/>
  <c r="B14" i="7" s="1"/>
  <c r="B15" i="7" s="1"/>
  <c r="B10" i="7"/>
  <c r="K56" i="3"/>
  <c r="K55" i="3"/>
  <c r="O71" i="8" l="1"/>
  <c r="M72" i="8"/>
  <c r="K71" i="8"/>
  <c r="N72" i="8"/>
  <c r="K72" i="8"/>
  <c r="O72" i="8"/>
  <c r="J71" i="8"/>
  <c r="J72" i="8"/>
  <c r="Q70" i="6"/>
  <c r="Q69" i="6"/>
  <c r="M71" i="8"/>
  <c r="Q55" i="7"/>
  <c r="Q56" i="7" s="1"/>
  <c r="Q54" i="7"/>
  <c r="Q71" i="8" l="1"/>
  <c r="Q72" i="8"/>
  <c r="J56" i="3"/>
  <c r="J55" i="3"/>
  <c r="P72" i="6"/>
  <c r="O72" i="6"/>
  <c r="N72" i="6"/>
  <c r="L72" i="6"/>
  <c r="P68" i="6"/>
  <c r="P71" i="6" s="1"/>
  <c r="O68" i="6"/>
  <c r="O71" i="6" s="1"/>
  <c r="N68" i="6"/>
  <c r="M68" i="6"/>
  <c r="L68" i="6"/>
  <c r="L71" i="6" s="1"/>
  <c r="K68" i="6"/>
  <c r="K71" i="6" s="1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P56" i="3"/>
  <c r="P57" i="3" s="1"/>
  <c r="O56" i="3"/>
  <c r="N56" i="3"/>
  <c r="M56" i="3"/>
  <c r="L56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K72" i="6" l="1"/>
  <c r="Q56" i="3"/>
  <c r="Q57" i="3" s="1"/>
  <c r="J71" i="6"/>
  <c r="J72" i="6"/>
  <c r="O57" i="3"/>
  <c r="N57" i="3"/>
  <c r="M71" i="6"/>
  <c r="N71" i="6"/>
  <c r="M72" i="6"/>
  <c r="Q72" i="6" l="1"/>
  <c r="Q68" i="6"/>
  <c r="Q71" i="6" s="1"/>
</calcChain>
</file>

<file path=xl/sharedStrings.xml><?xml version="1.0" encoding="utf-8"?>
<sst xmlns="http://schemas.openxmlformats.org/spreadsheetml/2006/main" count="294" uniqueCount="183">
  <si>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</si>
  <si>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</si>
  <si>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</si>
  <si>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</si>
  <si>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</si>
  <si>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</si>
  <si>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</si>
  <si>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</si>
  <si>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</si>
  <si>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</si>
  <si>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</si>
  <si>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</si>
  <si>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</si>
  <si>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</si>
  <si>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</si>
  <si>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</si>
  <si>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</si>
  <si>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</si>
  <si>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</si>
  <si>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</si>
  <si>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</si>
  <si>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</si>
  <si>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</si>
  <si>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</si>
  <si>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211U0290</t>
  </si>
  <si>
    <t>211U0291</t>
  </si>
  <si>
    <t>191U0296</t>
  </si>
  <si>
    <t>211U0292</t>
  </si>
  <si>
    <t>211U0574</t>
  </si>
  <si>
    <t>211U0299</t>
  </si>
  <si>
    <t>191U0303</t>
  </si>
  <si>
    <t>211U0575</t>
  </si>
  <si>
    <t>211U0301</t>
  </si>
  <si>
    <t>191U0308</t>
  </si>
  <si>
    <t>211U0302</t>
  </si>
  <si>
    <t>211U0621</t>
  </si>
  <si>
    <t>201U0489</t>
  </si>
  <si>
    <t>211U0307</t>
  </si>
  <si>
    <t>211U0306</t>
  </si>
  <si>
    <t>211U0622</t>
  </si>
  <si>
    <t>211U0311</t>
  </si>
  <si>
    <t>211U0312</t>
  </si>
  <si>
    <t>211U0313</t>
  </si>
  <si>
    <t>211U0314</t>
  </si>
  <si>
    <t>211U0310</t>
  </si>
  <si>
    <t>211U0296</t>
  </si>
  <si>
    <t>BELLI XALA KEVIN ADOLFO</t>
  </si>
  <si>
    <t>BENITO MAZABA ADOLFO ANGEL</t>
  </si>
  <si>
    <t>CANO LOPEZ ULISES</t>
  </si>
  <si>
    <t>CASTELLANOS ROSARIO CLAUDIA SARAI</t>
  </si>
  <si>
    <t>CHIGO LOZANO JACQUELINE</t>
  </si>
  <si>
    <t>COTO ARRES EMMANUEL</t>
  </si>
  <si>
    <t>GARDUÑO MUÑOZ JACKELIN</t>
  </si>
  <si>
    <t>GONZALEZ MARTINEZ ANDRES ALBERTO</t>
  </si>
  <si>
    <t>HUAMANTLA BELLI ISAURA ARACELI</t>
  </si>
  <si>
    <t>MARCIAL HERNANDEZ CRISTAL MARINA R</t>
  </si>
  <si>
    <t>MARTINEZ NEPOMUCENO ESTRELLA MARINA</t>
  </si>
  <si>
    <t>MONTOYA GONZALEZ MARCEL</t>
  </si>
  <si>
    <t>MORA CHIGO GRECIA</t>
  </si>
  <si>
    <t>OBIL CAPORAL EDGAR ULISES</t>
  </si>
  <si>
    <t>PEREZ MONTIEL YURIDIA</t>
  </si>
  <si>
    <t>PEREZ SANCHEZ MARIANA SARAI</t>
  </si>
  <si>
    <t>SINTA LAZARO MARIA JERUSALEN</t>
  </si>
  <si>
    <t>TORNADO COBAXIN CRISTIAN</t>
  </si>
  <si>
    <t xml:space="preserve">VARGAS HERNANDEZ MILAGROS </t>
  </si>
  <si>
    <t>VARGAS  MELCHI KARINA GUADALUPE</t>
  </si>
  <si>
    <t xml:space="preserve">ZETINA CABAÑAS OLIVIA </t>
  </si>
  <si>
    <t xml:space="preserve">LUNA CANELA DANIELA </t>
  </si>
  <si>
    <t>221U0849</t>
  </si>
  <si>
    <t>211U0293</t>
  </si>
  <si>
    <t>211U0297</t>
  </si>
  <si>
    <t>211U0303</t>
  </si>
  <si>
    <t>MEZA CASTELLANOS KARLA ESTEFANIA</t>
  </si>
  <si>
    <t>211U0305</t>
  </si>
  <si>
    <t>211U0308</t>
  </si>
  <si>
    <t>221U0370</t>
  </si>
  <si>
    <t>M.C. SOLEDAD ESTHER MALDONADO BRAVO</t>
  </si>
  <si>
    <t>QUINO VELASCO FATIMA DE LOURDES</t>
  </si>
  <si>
    <t xml:space="preserve">TOXICOLOGIA </t>
  </si>
  <si>
    <t>506-A</t>
  </si>
  <si>
    <t>SEP2023-ENE2024</t>
  </si>
  <si>
    <t xml:space="preserve">AGUILAR SARIO JESSICA </t>
  </si>
  <si>
    <t xml:space="preserve">CHAPOLVENTURA LUIS JAIR </t>
  </si>
  <si>
    <t>CHIPOL TEMICH ALMA ZURIEL</t>
  </si>
  <si>
    <t xml:space="preserve">CORDOVA SANVCHEZ SANDRA GUADALUPE </t>
  </si>
  <si>
    <t>DOMINGUEZ MARCIAL ANGIE MADAI</t>
  </si>
  <si>
    <t xml:space="preserve">GARCIA MORENO MARCO ANTONIO </t>
  </si>
  <si>
    <t xml:space="preserve">JIMENEZ TENORIO JORGE ANTONIO </t>
  </si>
  <si>
    <t xml:space="preserve">LUCHO DOMINGUEZ INGRID ILIANA </t>
  </si>
  <si>
    <t>201U0172</t>
  </si>
  <si>
    <t>221U0361</t>
  </si>
  <si>
    <t>181U0188</t>
  </si>
  <si>
    <t>201U0265</t>
  </si>
  <si>
    <t>201U0488</t>
  </si>
  <si>
    <t>221U0386</t>
  </si>
  <si>
    <t>MEXICANO GONZALEZ ISABELA MONTSERRAT</t>
  </si>
  <si>
    <t xml:space="preserve">MONDRAGON VICHI LUIS ANTONIO </t>
  </si>
  <si>
    <t>201U0471</t>
  </si>
  <si>
    <t xml:space="preserve">NUÑEZ CHAGALA JENNIFER </t>
  </si>
  <si>
    <t xml:space="preserve">POLITO CHIGO FLOR DEL CARMEN </t>
  </si>
  <si>
    <t>211U0397</t>
  </si>
  <si>
    <t>201U0178</t>
  </si>
  <si>
    <t>QUINTANAR REYES ANGEL KALEB</t>
  </si>
  <si>
    <t>QUINTANAR  REYES ANGEL KALEB</t>
  </si>
  <si>
    <t>INSTITUTO TECNOLOGICO SUPERIOR DE SAN ANDRES TUXTLA</t>
  </si>
  <si>
    <t xml:space="preserve">POTABILIZACION DEL AGUA </t>
  </si>
  <si>
    <t>706-A</t>
  </si>
  <si>
    <t>201U0170</t>
  </si>
  <si>
    <t>201U0474</t>
  </si>
  <si>
    <t>201U0500</t>
  </si>
  <si>
    <t>201U0175</t>
  </si>
  <si>
    <t>201U0174</t>
  </si>
  <si>
    <t>181U0323</t>
  </si>
  <si>
    <t>201U0551</t>
  </si>
  <si>
    <t>171U0282</t>
  </si>
  <si>
    <t>201U0180</t>
  </si>
  <si>
    <t>201U0557</t>
  </si>
  <si>
    <t>201U0550</t>
  </si>
  <si>
    <t>BAXIN NOLASCO EMILY DARINA</t>
  </si>
  <si>
    <t xml:space="preserve">CHAVEZ ALEJO KARINA </t>
  </si>
  <si>
    <t xml:space="preserve">GAPI FARARONI DIANA JACQUELYNE </t>
  </si>
  <si>
    <t xml:space="preserve">HERNANDEZ ANTEMATE ROSA MARIA </t>
  </si>
  <si>
    <t xml:space="preserve">MALAGA BUSTAMANTE CARLOS </t>
  </si>
  <si>
    <t xml:space="preserve">MAYO ZAPOT DAVID </t>
  </si>
  <si>
    <t xml:space="preserve">ORTEGA LOZADA EDGAR ANTONIO </t>
  </si>
  <si>
    <t>PEREZ MERLIN EVELYN</t>
  </si>
  <si>
    <t>RUIZ JUAREZ SAEL</t>
  </si>
  <si>
    <t>SANCHEZ GARCIA MARLA IVETTE</t>
  </si>
  <si>
    <t xml:space="preserve">ZACARIAS ALVAREZ DAVID ENRIQUE </t>
  </si>
  <si>
    <t xml:space="preserve">REMEDIACION DE SUELOS </t>
  </si>
  <si>
    <t xml:space="preserve">MARTINEZ HERNANDEZ CESAR ENRIQUE </t>
  </si>
  <si>
    <t>171U0277</t>
  </si>
  <si>
    <t xml:space="preserve">BIOQUIMICA </t>
  </si>
  <si>
    <t>306-A</t>
  </si>
  <si>
    <t>221U0789</t>
  </si>
  <si>
    <t xml:space="preserve">ABRAJAN OLEA AMERICA LITZANIA </t>
  </si>
  <si>
    <t>221U0843</t>
  </si>
  <si>
    <t>221U0348</t>
  </si>
  <si>
    <t>221U0356</t>
  </si>
  <si>
    <t>221U0358</t>
  </si>
  <si>
    <t>221U0359</t>
  </si>
  <si>
    <t>221U0364</t>
  </si>
  <si>
    <t>221U0365</t>
  </si>
  <si>
    <t>221U0367</t>
  </si>
  <si>
    <t>221U0373</t>
  </si>
  <si>
    <t>221U0374</t>
  </si>
  <si>
    <t>221U0378</t>
  </si>
  <si>
    <t>221U0381</t>
  </si>
  <si>
    <t>221U0384</t>
  </si>
  <si>
    <t>221U0385</t>
  </si>
  <si>
    <t>201U0453</t>
  </si>
  <si>
    <t>221U0389</t>
  </si>
  <si>
    <t>221U0391</t>
  </si>
  <si>
    <t>221U0394</t>
  </si>
  <si>
    <t>221U0395</t>
  </si>
  <si>
    <t>221U0396</t>
  </si>
  <si>
    <t>221U0404</t>
  </si>
  <si>
    <t>221U0408</t>
  </si>
  <si>
    <t>ALFONSO MOLINA CLAUDIA MARIA</t>
  </si>
  <si>
    <t>ALVARADO CUAZOZON WILLIAMS</t>
  </si>
  <si>
    <t>CASTRO XALA AMERICA SEANI</t>
  </si>
  <si>
    <t>CATEMAXCA QUINTO FATIMA LEILANY</t>
  </si>
  <si>
    <t>CHAPARRO RAMOS DANAEH</t>
  </si>
  <si>
    <t>CHAVEZ LUNA ZAIRA RAQUEL</t>
  </si>
  <si>
    <t>COCUYO ABRAJAN PEDRO YAHIR</t>
  </si>
  <si>
    <t>COMI VELASCO ANA DAYNET</t>
  </si>
  <si>
    <t>DURAN VILLEGAS ARNULFO</t>
  </si>
  <si>
    <t>GONZALEZ CRUZ  MARIA DE JESUS</t>
  </si>
  <si>
    <t>GRACIA MARTINEZ AMERICA ABIGAIL</t>
  </si>
  <si>
    <t xml:space="preserve">LOPEZ CERVANTES EVA ESTRELLA </t>
  </si>
  <si>
    <t>LUCHO DOMINGUEZ INGRID ILIANA</t>
  </si>
  <si>
    <t>MANTILLA MANTILLA RAMSES</t>
  </si>
  <si>
    <t xml:space="preserve">MAZA JIMENEZ MICHEL ALEXIS </t>
  </si>
  <si>
    <t>MENDOZA ACULTECO ANA SARAHI</t>
  </si>
  <si>
    <t>MORA CHIGO GRACIA</t>
  </si>
  <si>
    <t>MOTO XOLIO MIGUEL ANGEL</t>
  </si>
  <si>
    <t>NAVARRETE MONTAN SERGIO NAIN</t>
  </si>
  <si>
    <t>PEREZ MARQUEZ SUSSAN</t>
  </si>
  <si>
    <t>POLITO CINTA DANNA YAMILETH</t>
  </si>
  <si>
    <t xml:space="preserve">PRIETO HUERTA FESCO </t>
  </si>
  <si>
    <t>PUCHETA SANTOS CELESTE JOVANA</t>
  </si>
  <si>
    <t xml:space="preserve">TEMICH MARTINEZ MARISOL DE JESUS </t>
  </si>
  <si>
    <t xml:space="preserve">VAZQUEZ CHACHA GUILLERMO OSIRIS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</si>
</sst>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9" fontId="0" fillId="3" borderId="2" xfId="0" applyNumberFormat="1" applyFill="1" applyBorder="1"/>
    <xf numFmtId="2" fontId="0" fillId="0" borderId="2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3EC-5144-4CDB-9B96-94B7B91E8062}">
  <dimension ref="B2:V76"/>
  <sheetViews>
    <sheetView topLeftCell="D24" workbookViewId="0">
      <selection activeCell="W13" sqref="W13"/>
    </sheetView>
  </sheetViews>
  <sheetFormatPr baseColWidth="10" defaultRowHeight="15" x14ac:dyDescent="0.25"/>
  <cols>
    <col min="1" max="1" width="4" customWidth="1"/>
    <col min="2" max="2" width="5.28515625" customWidth="1"/>
    <col min="3" max="3" width="10.140625" customWidth="1"/>
    <col min="7" max="7" width="3.5703125" customWidth="1"/>
    <col min="8" max="9" width="3.28515625" customWidth="1"/>
    <col min="10" max="10" width="8.7109375" customWidth="1"/>
    <col min="11" max="11" width="6.140625" customWidth="1"/>
    <col min="12" max="12" width="5.140625" customWidth="1"/>
    <col min="13" max="13" width="6.28515625" customWidth="1"/>
    <col min="14" max="14" width="5.42578125" customWidth="1"/>
    <col min="15" max="15" width="6.42578125" customWidth="1"/>
    <col min="16" max="16" width="11.42578125" customWidth="1"/>
  </cols>
  <sheetData>
    <row r="2" spans="2:22" ht="15.75" x14ac:dyDescent="0.25">
      <c r="B2" s="31" t="s">
        <v>104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2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2" x14ac:dyDescent="0.25">
      <c r="C4" t="s">
        <v>0</v>
      </c>
      <c r="D4" s="33" t="s">
        <v>132</v>
      </c>
      <c r="E4" s="33"/>
      <c r="F4" s="33"/>
      <c r="G4" s="33"/>
      <c r="I4" t="s">
        <v>1</v>
      </c>
      <c r="J4" s="28" t="s">
        <v>133</v>
      </c>
      <c r="K4" s="28"/>
      <c r="M4" t="s">
        <v>2</v>
      </c>
      <c r="N4" s="34">
        <v>45205</v>
      </c>
      <c r="O4" s="34"/>
    </row>
    <row r="5" spans="2:22" x14ac:dyDescent="0.25">
      <c r="D5" s="5"/>
      <c r="E5" s="5"/>
      <c r="F5" s="5"/>
      <c r="G5" s="5"/>
    </row>
    <row r="6" spans="2:22" x14ac:dyDescent="0.25">
      <c r="C6" t="s">
        <v>3</v>
      </c>
      <c r="D6" s="28" t="s">
        <v>80</v>
      </c>
      <c r="E6" s="28"/>
      <c r="F6" s="28"/>
      <c r="G6" s="28"/>
      <c r="I6" s="29" t="s">
        <v>22</v>
      </c>
      <c r="J6" s="29"/>
      <c r="K6" s="30" t="s">
        <v>76</v>
      </c>
      <c r="L6" s="30"/>
      <c r="M6" s="30"/>
      <c r="N6" s="30"/>
      <c r="O6" s="30"/>
      <c r="P6" s="30"/>
    </row>
    <row r="8" spans="2:22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x14ac:dyDescent="0.25">
      <c r="B9" s="3">
        <v>1</v>
      </c>
      <c r="C9" t="s">
        <v>134</v>
      </c>
      <c r="D9" t="s">
        <v>135</v>
      </c>
      <c r="J9" s="4">
        <v>71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10.142857142857142</v>
      </c>
      <c r="S9" s="55"/>
      <c r="T9" s="54"/>
      <c r="U9" s="54"/>
      <c r="V9" s="54"/>
    </row>
    <row r="10" spans="2:22" x14ac:dyDescent="0.25">
      <c r="B10" s="6">
        <v>2</v>
      </c>
      <c r="C10" s="3" t="s">
        <v>68</v>
      </c>
      <c r="D10" s="38" t="s">
        <v>81</v>
      </c>
      <c r="E10" s="35"/>
      <c r="F10" s="35"/>
      <c r="G10" s="35"/>
      <c r="H10" s="35"/>
      <c r="I10" s="36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5" si="0">SUM(J10:P10)/7</f>
        <v>10</v>
      </c>
      <c r="S10" s="54"/>
      <c r="T10" s="54"/>
      <c r="U10" s="54"/>
      <c r="V10" s="54"/>
    </row>
    <row r="11" spans="2:22" x14ac:dyDescent="0.25">
      <c r="B11" s="6">
        <v>3</v>
      </c>
      <c r="C11" s="6" t="s">
        <v>136</v>
      </c>
      <c r="D11" s="39" t="s">
        <v>158</v>
      </c>
      <c r="E11" s="39"/>
      <c r="F11" s="39"/>
      <c r="G11" s="39"/>
      <c r="H11" s="39"/>
      <c r="I11" s="39"/>
      <c r="J11" s="4">
        <v>55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7.8571428571428568</v>
      </c>
      <c r="S11" s="54"/>
      <c r="T11" s="54"/>
      <c r="U11" s="54"/>
      <c r="V11" s="54"/>
    </row>
    <row r="12" spans="2:22" x14ac:dyDescent="0.25">
      <c r="B12" s="6">
        <v>4</v>
      </c>
      <c r="C12" s="6" t="s">
        <v>137</v>
      </c>
      <c r="D12" s="39" t="s">
        <v>159</v>
      </c>
      <c r="E12" s="39"/>
      <c r="F12" s="39"/>
      <c r="G12" s="39"/>
      <c r="H12" s="39"/>
      <c r="I12" s="39"/>
      <c r="J12" s="4">
        <v>72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10.285714285714286</v>
      </c>
      <c r="S12" s="54"/>
      <c r="T12" s="54"/>
      <c r="U12" s="54"/>
      <c r="V12" s="54"/>
    </row>
    <row r="13" spans="2:22" x14ac:dyDescent="0.25">
      <c r="B13" s="6">
        <v>5</v>
      </c>
      <c r="C13" s="6" t="s">
        <v>69</v>
      </c>
      <c r="D13" s="39" t="s">
        <v>160</v>
      </c>
      <c r="E13" s="39"/>
      <c r="F13" s="39"/>
      <c r="G13" s="39"/>
      <c r="H13" s="39"/>
      <c r="I13" s="39"/>
      <c r="J13" s="4">
        <v>15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2.1428571428571428</v>
      </c>
      <c r="S13" s="55"/>
      <c r="T13" s="55"/>
      <c r="U13" s="55"/>
    </row>
    <row r="14" spans="2:22" x14ac:dyDescent="0.25">
      <c r="B14" s="6">
        <v>6</v>
      </c>
      <c r="C14" s="6" t="s">
        <v>138</v>
      </c>
      <c r="D14" s="38" t="s">
        <v>161</v>
      </c>
      <c r="E14" s="35"/>
      <c r="F14" s="35"/>
      <c r="G14" s="35"/>
      <c r="H14" s="35"/>
      <c r="I14" s="36"/>
      <c r="J14" s="4">
        <v>74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10.571428571428571</v>
      </c>
      <c r="S14" s="54"/>
      <c r="T14" s="54"/>
      <c r="U14" s="54"/>
      <c r="V14" s="54"/>
    </row>
    <row r="15" spans="2:22" x14ac:dyDescent="0.25">
      <c r="B15" s="6">
        <v>7</v>
      </c>
      <c r="C15" s="6" t="s">
        <v>139</v>
      </c>
      <c r="D15" s="39" t="s">
        <v>162</v>
      </c>
      <c r="E15" s="39"/>
      <c r="F15" s="39"/>
      <c r="G15" s="39"/>
      <c r="H15" s="39"/>
      <c r="I15" s="39"/>
      <c r="J15" s="4">
        <v>82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11.714285714285714</v>
      </c>
      <c r="S15" s="54"/>
      <c r="T15" s="54"/>
      <c r="U15" s="54"/>
      <c r="V15" s="54"/>
    </row>
    <row r="16" spans="2:22" x14ac:dyDescent="0.25">
      <c r="B16" s="6">
        <v>8</v>
      </c>
      <c r="C16" s="6" t="s">
        <v>140</v>
      </c>
      <c r="D16" s="38" t="s">
        <v>163</v>
      </c>
      <c r="E16" s="35"/>
      <c r="F16" s="35"/>
      <c r="G16" s="35"/>
      <c r="H16" s="35"/>
      <c r="I16" s="36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  <c r="S16" s="54"/>
      <c r="T16" s="54"/>
      <c r="U16" s="54"/>
      <c r="V16" s="1"/>
    </row>
    <row r="17" spans="2:22" x14ac:dyDescent="0.25">
      <c r="B17" s="6">
        <v>9</v>
      </c>
      <c r="C17" s="6" t="s">
        <v>141</v>
      </c>
      <c r="D17" s="38" t="s">
        <v>164</v>
      </c>
      <c r="E17" s="35"/>
      <c r="F17" s="35"/>
      <c r="G17" s="35"/>
      <c r="H17" s="35"/>
      <c r="I17" s="36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  <c r="S17" s="54"/>
      <c r="T17" s="54"/>
      <c r="U17" s="54"/>
      <c r="V17" s="1"/>
    </row>
    <row r="18" spans="2:22" x14ac:dyDescent="0.25">
      <c r="B18" s="6">
        <v>10</v>
      </c>
      <c r="C18" s="6" t="s">
        <v>142</v>
      </c>
      <c r="D18" s="36" t="s">
        <v>165</v>
      </c>
      <c r="E18" s="39"/>
      <c r="F18" s="39"/>
      <c r="G18" s="39"/>
      <c r="H18" s="39"/>
      <c r="I18" s="39"/>
      <c r="J18" s="4">
        <v>79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11.285714285714286</v>
      </c>
      <c r="S18" s="54"/>
      <c r="T18" s="54"/>
      <c r="U18" s="55"/>
      <c r="V18" s="1"/>
    </row>
    <row r="19" spans="2:22" x14ac:dyDescent="0.25">
      <c r="B19" s="6">
        <v>11</v>
      </c>
      <c r="C19" s="24" t="s">
        <v>143</v>
      </c>
      <c r="D19" s="35" t="s">
        <v>166</v>
      </c>
      <c r="E19" s="35"/>
      <c r="F19" s="35"/>
      <c r="G19" s="35"/>
      <c r="H19" s="35"/>
      <c r="I19" s="36"/>
      <c r="J19" s="4">
        <v>64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9.1428571428571423</v>
      </c>
      <c r="S19" s="54"/>
      <c r="T19" s="54"/>
      <c r="U19" s="54"/>
      <c r="V19" s="1"/>
    </row>
    <row r="20" spans="2:22" x14ac:dyDescent="0.25">
      <c r="B20" s="6">
        <v>12</v>
      </c>
      <c r="C20" s="25" t="s">
        <v>144</v>
      </c>
      <c r="D20" s="35" t="s">
        <v>167</v>
      </c>
      <c r="E20" s="35"/>
      <c r="F20" s="35"/>
      <c r="G20" s="35"/>
      <c r="H20" s="35"/>
      <c r="I20" s="36"/>
      <c r="J20" s="4">
        <v>63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9</v>
      </c>
      <c r="S20" s="54"/>
      <c r="T20" s="54"/>
      <c r="U20" s="54"/>
      <c r="V20" s="1"/>
    </row>
    <row r="21" spans="2:22" x14ac:dyDescent="0.25">
      <c r="B21" s="6">
        <v>13</v>
      </c>
      <c r="C21" s="6" t="s">
        <v>145</v>
      </c>
      <c r="D21" s="39" t="s">
        <v>168</v>
      </c>
      <c r="E21" s="39"/>
      <c r="F21" s="39"/>
      <c r="G21" s="39"/>
      <c r="H21" s="39"/>
      <c r="I21" s="39"/>
      <c r="J21" s="4">
        <v>70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</v>
      </c>
      <c r="S21" s="54"/>
      <c r="T21" s="54"/>
      <c r="U21" s="54"/>
      <c r="V21" s="1"/>
    </row>
    <row r="22" spans="2:22" x14ac:dyDescent="0.25">
      <c r="B22" s="6">
        <v>14</v>
      </c>
      <c r="C22" s="6" t="s">
        <v>146</v>
      </c>
      <c r="D22" s="39" t="s">
        <v>169</v>
      </c>
      <c r="E22" s="39"/>
      <c r="F22" s="39"/>
      <c r="G22" s="39"/>
      <c r="H22" s="39"/>
      <c r="I22" s="39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  <c r="S22" s="1"/>
      <c r="T22" s="1"/>
      <c r="U22" s="1"/>
      <c r="V22" s="1"/>
    </row>
    <row r="23" spans="2:22" x14ac:dyDescent="0.25">
      <c r="B23" s="6">
        <v>15</v>
      </c>
      <c r="C23" s="6" t="s">
        <v>93</v>
      </c>
      <c r="D23" s="39" t="s">
        <v>170</v>
      </c>
      <c r="E23" s="39"/>
      <c r="F23" s="39"/>
      <c r="G23" s="39"/>
      <c r="H23" s="39"/>
      <c r="I23" s="39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  <c r="S23" s="1"/>
      <c r="T23" s="1"/>
      <c r="U23" s="1"/>
      <c r="V23" s="1"/>
    </row>
    <row r="24" spans="2:22" x14ac:dyDescent="0.25">
      <c r="B24" s="6">
        <v>16</v>
      </c>
      <c r="C24" s="6" t="s">
        <v>147</v>
      </c>
      <c r="D24" s="38" t="s">
        <v>171</v>
      </c>
      <c r="E24" s="35"/>
      <c r="F24" s="35"/>
      <c r="G24" s="35"/>
      <c r="H24" s="35"/>
      <c r="I24" s="36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</v>
      </c>
      <c r="S24" s="1"/>
      <c r="T24" s="1"/>
      <c r="U24" s="1"/>
      <c r="V24" s="1"/>
    </row>
    <row r="25" spans="2:22" x14ac:dyDescent="0.25">
      <c r="B25" s="6">
        <v>17</v>
      </c>
      <c r="C25" s="6" t="s">
        <v>148</v>
      </c>
      <c r="D25" s="38" t="s">
        <v>172</v>
      </c>
      <c r="E25" s="35"/>
      <c r="F25" s="35"/>
      <c r="G25" s="35"/>
      <c r="H25" s="35"/>
      <c r="I25" s="36"/>
      <c r="J25" s="4">
        <v>79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11.285714285714286</v>
      </c>
      <c r="S25" s="1"/>
      <c r="T25" s="1"/>
      <c r="U25" s="1"/>
      <c r="V25" s="1"/>
    </row>
    <row r="26" spans="2:22" x14ac:dyDescent="0.25">
      <c r="B26" s="6">
        <v>18</v>
      </c>
      <c r="C26" s="6" t="s">
        <v>149</v>
      </c>
      <c r="D26" s="39" t="s">
        <v>173</v>
      </c>
      <c r="E26" s="39"/>
      <c r="F26" s="39"/>
      <c r="G26" s="39"/>
      <c r="H26" s="39"/>
      <c r="I26" s="39"/>
      <c r="J26" s="4">
        <v>62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8.8571428571428577</v>
      </c>
      <c r="S26" s="18"/>
      <c r="T26" s="18"/>
      <c r="U26" s="18"/>
      <c r="V26" s="1"/>
    </row>
    <row r="27" spans="2:22" x14ac:dyDescent="0.25">
      <c r="B27" s="6">
        <v>19</v>
      </c>
      <c r="C27" s="6" t="s">
        <v>36</v>
      </c>
      <c r="D27" s="39" t="s">
        <v>174</v>
      </c>
      <c r="E27" s="39"/>
      <c r="F27" s="39"/>
      <c r="G27" s="39"/>
      <c r="H27" s="39"/>
      <c r="I27" s="39"/>
      <c r="J27" s="4">
        <v>46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6.5714285714285712</v>
      </c>
      <c r="S27" s="18"/>
      <c r="T27" s="18"/>
      <c r="V27" s="1"/>
    </row>
    <row r="28" spans="2:22" x14ac:dyDescent="0.25">
      <c r="B28" s="6">
        <v>20</v>
      </c>
      <c r="C28" s="6" t="s">
        <v>150</v>
      </c>
      <c r="D28" s="39" t="s">
        <v>175</v>
      </c>
      <c r="E28" s="39"/>
      <c r="F28" s="39"/>
      <c r="G28" s="39"/>
      <c r="H28" s="39"/>
      <c r="I28" s="39"/>
      <c r="J28" s="4">
        <v>21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</v>
      </c>
    </row>
    <row r="29" spans="2:22" x14ac:dyDescent="0.25">
      <c r="B29" s="6">
        <v>21</v>
      </c>
      <c r="C29" s="6" t="s">
        <v>151</v>
      </c>
      <c r="D29" s="38" t="s">
        <v>176</v>
      </c>
      <c r="E29" s="35"/>
      <c r="F29" s="35"/>
      <c r="G29" s="35"/>
      <c r="H29" s="35"/>
      <c r="I29" s="36"/>
      <c r="J29" s="4">
        <v>71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10.142857142857142</v>
      </c>
      <c r="S29" s="1"/>
      <c r="T29" s="1"/>
      <c r="U29" s="1"/>
      <c r="V29" s="1"/>
    </row>
    <row r="30" spans="2:22" x14ac:dyDescent="0.25">
      <c r="B30" s="6">
        <v>22</v>
      </c>
      <c r="C30" s="6" t="s">
        <v>152</v>
      </c>
      <c r="D30" s="38" t="s">
        <v>177</v>
      </c>
      <c r="E30" s="35"/>
      <c r="F30" s="35"/>
      <c r="G30" s="35"/>
      <c r="H30" s="35"/>
      <c r="I30" s="36"/>
      <c r="J30" s="4">
        <v>59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8.4285714285714288</v>
      </c>
      <c r="S30" s="1"/>
      <c r="T30" s="1"/>
      <c r="U30" s="1"/>
      <c r="V30" s="1"/>
    </row>
    <row r="31" spans="2:22" x14ac:dyDescent="0.25">
      <c r="B31" s="6">
        <v>23</v>
      </c>
      <c r="C31" s="6" t="s">
        <v>153</v>
      </c>
      <c r="D31" s="38" t="s">
        <v>178</v>
      </c>
      <c r="E31" s="35"/>
      <c r="F31" s="35"/>
      <c r="G31" s="35"/>
      <c r="H31" s="35"/>
      <c r="I31" s="36"/>
      <c r="J31" s="4">
        <v>72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10.285714285714286</v>
      </c>
      <c r="S31" s="18"/>
      <c r="T31" s="18"/>
      <c r="U31" s="18"/>
      <c r="V31" s="18"/>
    </row>
    <row r="32" spans="2:22" x14ac:dyDescent="0.25">
      <c r="B32" s="6">
        <v>24</v>
      </c>
      <c r="C32" s="6" t="s">
        <v>154</v>
      </c>
      <c r="D32" s="39" t="s">
        <v>179</v>
      </c>
      <c r="E32" s="39"/>
      <c r="F32" s="39"/>
      <c r="G32" s="39"/>
      <c r="H32" s="39"/>
      <c r="I32" s="39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  <c r="S32" s="18"/>
      <c r="T32" s="18"/>
      <c r="U32" s="18"/>
      <c r="V32" s="1"/>
    </row>
    <row r="33" spans="2:22" x14ac:dyDescent="0.25">
      <c r="B33" s="6">
        <v>25</v>
      </c>
      <c r="C33" s="6" t="s">
        <v>155</v>
      </c>
      <c r="D33" s="39" t="s">
        <v>180</v>
      </c>
      <c r="E33" s="39"/>
      <c r="F33" s="39"/>
      <c r="G33" s="39"/>
      <c r="H33" s="39"/>
      <c r="I33" s="39"/>
      <c r="J33" s="4">
        <v>75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10.714285714285714</v>
      </c>
      <c r="S33" s="18"/>
      <c r="T33" s="18"/>
      <c r="U33" s="18"/>
      <c r="V33" s="18"/>
    </row>
    <row r="34" spans="2:22" x14ac:dyDescent="0.25">
      <c r="B34" s="6">
        <v>26</v>
      </c>
      <c r="C34" s="6" t="s">
        <v>156</v>
      </c>
      <c r="D34" s="38" t="s">
        <v>181</v>
      </c>
      <c r="E34" s="35"/>
      <c r="F34" s="35"/>
      <c r="G34" s="35"/>
      <c r="H34" s="35"/>
      <c r="I34" s="36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  <c r="S34" s="1"/>
      <c r="T34" s="1"/>
      <c r="U34" s="1"/>
      <c r="V34" s="1"/>
    </row>
    <row r="35" spans="2:22" x14ac:dyDescent="0.25">
      <c r="B35" s="6">
        <v>27</v>
      </c>
      <c r="C35" s="6" t="s">
        <v>157</v>
      </c>
      <c r="D35" s="39" t="s">
        <v>182</v>
      </c>
      <c r="E35" s="39"/>
      <c r="F35" s="39"/>
      <c r="G35" s="39"/>
      <c r="H35" s="39"/>
      <c r="I35" s="39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22" x14ac:dyDescent="0.25">
      <c r="B36" s="6"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22" x14ac:dyDescent="0.25">
      <c r="B37" s="6"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22" x14ac:dyDescent="0.25">
      <c r="B38" s="6">
        <v>30</v>
      </c>
      <c r="C38" s="6"/>
      <c r="D38" s="38"/>
      <c r="E38" s="35"/>
      <c r="F38" s="35"/>
      <c r="G38" s="35"/>
      <c r="H38" s="35"/>
      <c r="I38" s="36"/>
      <c r="J38" s="4"/>
      <c r="K38" s="4"/>
      <c r="L38" s="4"/>
      <c r="M38" s="4"/>
      <c r="N38" s="4"/>
      <c r="O38" s="4"/>
      <c r="P38" s="4"/>
      <c r="Q38" s="10"/>
    </row>
    <row r="39" spans="2:22" x14ac:dyDescent="0.25">
      <c r="B39" s="6">
        <v>31</v>
      </c>
      <c r="C39" s="6"/>
      <c r="D39" s="38"/>
      <c r="E39" s="35"/>
      <c r="F39" s="35"/>
      <c r="G39" s="35"/>
      <c r="H39" s="35"/>
      <c r="I39" s="36"/>
      <c r="J39" s="4"/>
      <c r="K39" s="4"/>
      <c r="L39" s="4"/>
      <c r="M39" s="4"/>
      <c r="N39" s="4"/>
      <c r="O39" s="4"/>
      <c r="P39" s="4"/>
      <c r="Q39" s="10"/>
    </row>
    <row r="40" spans="2:22" x14ac:dyDescent="0.25">
      <c r="B40" s="6">
        <v>32</v>
      </c>
      <c r="C40" s="6"/>
      <c r="D40" s="38"/>
      <c r="E40" s="35"/>
      <c r="F40" s="35"/>
      <c r="G40" s="35"/>
      <c r="H40" s="35"/>
      <c r="I40" s="36"/>
      <c r="J40" s="4"/>
      <c r="K40" s="4"/>
      <c r="L40" s="4"/>
      <c r="M40" s="4"/>
      <c r="N40" s="4"/>
      <c r="O40" s="4"/>
      <c r="P40" s="4"/>
      <c r="Q40" s="10"/>
    </row>
    <row r="41" spans="2:22" x14ac:dyDescent="0.25">
      <c r="B41" s="6"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22" x14ac:dyDescent="0.25">
      <c r="B42" s="6"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22" x14ac:dyDescent="0.25">
      <c r="B43" s="6"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22" x14ac:dyDescent="0.25">
      <c r="B44" s="6"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22" x14ac:dyDescent="0.25">
      <c r="B45" s="6">
        <v>37</v>
      </c>
      <c r="C45" s="6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22" x14ac:dyDescent="0.25">
      <c r="B46" s="6"/>
      <c r="C46" s="6"/>
      <c r="D46" s="40"/>
      <c r="E46" s="40"/>
      <c r="F46" s="40"/>
      <c r="G46" s="40"/>
      <c r="H46" s="40"/>
      <c r="I46" s="40"/>
      <c r="J46" s="4"/>
      <c r="K46" s="4"/>
      <c r="L46" s="23"/>
      <c r="M46" s="4"/>
      <c r="N46" s="4"/>
      <c r="O46" s="4"/>
      <c r="P46" s="4"/>
      <c r="Q46" s="10"/>
    </row>
    <row r="47" spans="2:22" x14ac:dyDescent="0.25">
      <c r="B47" s="6"/>
      <c r="C47" s="6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/>
    </row>
    <row r="48" spans="2:22" x14ac:dyDescent="0.25">
      <c r="B48" s="6"/>
      <c r="C48" s="6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6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6"/>
      <c r="D55" s="40"/>
      <c r="E55" s="40"/>
      <c r="F55" s="40"/>
      <c r="G55" s="40"/>
      <c r="H55" s="40"/>
      <c r="I55" s="40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6"/>
      <c r="D56" s="40"/>
      <c r="E56" s="40"/>
      <c r="F56" s="40"/>
      <c r="G56" s="40"/>
      <c r="H56" s="40"/>
      <c r="I56" s="40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6"/>
      <c r="D57" s="40"/>
      <c r="E57" s="40"/>
      <c r="F57" s="40"/>
      <c r="G57" s="40"/>
      <c r="H57" s="40"/>
      <c r="I57" s="40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6"/>
      <c r="D58" s="40"/>
      <c r="E58" s="40"/>
      <c r="F58" s="40"/>
      <c r="G58" s="40"/>
      <c r="H58" s="40"/>
      <c r="I58" s="40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40"/>
      <c r="E59" s="40"/>
      <c r="F59" s="40"/>
      <c r="G59" s="40"/>
      <c r="H59" s="40"/>
      <c r="I59" s="40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40"/>
      <c r="E60" s="40"/>
      <c r="F60" s="40"/>
      <c r="G60" s="40"/>
      <c r="H60" s="40"/>
      <c r="I60" s="40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40"/>
      <c r="E61" s="40"/>
      <c r="F61" s="40"/>
      <c r="G61" s="40"/>
      <c r="H61" s="40"/>
      <c r="I61" s="40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7"/>
      <c r="D62" s="40"/>
      <c r="E62" s="40"/>
      <c r="F62" s="40"/>
      <c r="G62" s="40"/>
      <c r="H62" s="40"/>
      <c r="I62" s="40"/>
      <c r="J62" s="4"/>
      <c r="K62" s="4"/>
      <c r="L62" s="4"/>
      <c r="M62" s="4"/>
      <c r="N62" s="4"/>
      <c r="O62" s="4"/>
      <c r="P62" s="4"/>
      <c r="Q62" s="10"/>
    </row>
    <row r="63" spans="2:17" x14ac:dyDescent="0.25">
      <c r="B63" s="6"/>
      <c r="C63" s="7"/>
      <c r="D63" s="40"/>
      <c r="E63" s="40"/>
      <c r="F63" s="40"/>
      <c r="G63" s="40"/>
      <c r="H63" s="40"/>
      <c r="I63" s="40"/>
      <c r="J63" s="4"/>
      <c r="K63" s="4"/>
      <c r="L63" s="4"/>
      <c r="M63" s="4"/>
      <c r="N63" s="4"/>
      <c r="O63" s="4"/>
      <c r="P63" s="4"/>
      <c r="Q63" s="10"/>
    </row>
    <row r="64" spans="2:17" x14ac:dyDescent="0.25">
      <c r="B64" s="6"/>
      <c r="C64" s="7"/>
      <c r="D64" s="40"/>
      <c r="E64" s="40"/>
      <c r="F64" s="40"/>
      <c r="G64" s="40"/>
      <c r="H64" s="40"/>
      <c r="I64" s="40"/>
      <c r="J64" s="4"/>
      <c r="K64" s="4"/>
      <c r="L64" s="4"/>
      <c r="M64" s="4"/>
      <c r="N64" s="4"/>
      <c r="O64" s="4"/>
      <c r="P64" s="4"/>
      <c r="Q64" s="10"/>
    </row>
    <row r="65" spans="2:17" x14ac:dyDescent="0.25">
      <c r="B65" s="6"/>
      <c r="C65" s="7"/>
      <c r="D65" s="40"/>
      <c r="E65" s="40"/>
      <c r="F65" s="40"/>
      <c r="G65" s="40"/>
      <c r="H65" s="40"/>
      <c r="I65" s="40"/>
      <c r="J65" s="4"/>
      <c r="K65" s="4"/>
      <c r="L65" s="4"/>
      <c r="M65" s="4"/>
      <c r="N65" s="4"/>
      <c r="O65" s="4"/>
      <c r="P65" s="4"/>
      <c r="Q65" s="10"/>
    </row>
    <row r="66" spans="2:17" x14ac:dyDescent="0.25">
      <c r="B66" s="6"/>
      <c r="C66" s="7"/>
      <c r="D66" s="40"/>
      <c r="E66" s="40"/>
      <c r="F66" s="40"/>
      <c r="G66" s="40"/>
      <c r="H66" s="40"/>
      <c r="I66" s="40"/>
      <c r="J66" s="4"/>
      <c r="K66" s="4"/>
      <c r="L66" s="4"/>
      <c r="M66" s="4"/>
      <c r="N66" s="4"/>
      <c r="O66" s="4"/>
      <c r="P66" s="4"/>
      <c r="Q66" s="10"/>
    </row>
    <row r="67" spans="2:17" x14ac:dyDescent="0.25">
      <c r="B67" s="6"/>
      <c r="C67" s="3"/>
      <c r="D67" s="41"/>
      <c r="E67" s="42"/>
      <c r="F67" s="42"/>
      <c r="G67" s="42"/>
      <c r="H67" s="42"/>
      <c r="I67" s="43"/>
      <c r="J67" s="3"/>
      <c r="K67" s="3"/>
      <c r="L67" s="3"/>
      <c r="M67" s="3"/>
      <c r="N67" s="3"/>
      <c r="O67" s="3"/>
      <c r="P67" s="3"/>
      <c r="Q67" s="10"/>
    </row>
    <row r="68" spans="2:17" x14ac:dyDescent="0.25">
      <c r="C68" s="29"/>
      <c r="D68" s="29"/>
      <c r="E68" s="1"/>
      <c r="H68" s="44" t="s">
        <v>19</v>
      </c>
      <c r="I68" s="44"/>
      <c r="J68" s="11">
        <f>COUNTIF(J9:J45,"&gt;=70")</f>
        <v>18</v>
      </c>
      <c r="K68" s="11">
        <f>COUNTIF(K9:K67,"&gt;=70")</f>
        <v>0</v>
      </c>
      <c r="L68" s="11">
        <f t="shared" ref="L68:Q68" si="1">COUNTIF(L9:L67,"&gt;=70")</f>
        <v>0</v>
      </c>
      <c r="M68" s="11">
        <f t="shared" si="1"/>
        <v>0</v>
      </c>
      <c r="N68" s="11">
        <f t="shared" si="1"/>
        <v>0</v>
      </c>
      <c r="O68" s="11">
        <f t="shared" si="1"/>
        <v>0</v>
      </c>
      <c r="P68" s="11">
        <f t="shared" si="1"/>
        <v>0</v>
      </c>
      <c r="Q68" s="11">
        <f t="shared" si="1"/>
        <v>0</v>
      </c>
    </row>
    <row r="69" spans="2:17" x14ac:dyDescent="0.25">
      <c r="C69" s="29"/>
      <c r="D69" s="29"/>
      <c r="E69" s="8"/>
      <c r="H69" s="45" t="s">
        <v>20</v>
      </c>
      <c r="I69" s="45"/>
      <c r="J69" s="12">
        <f>COUNTIF(J9:J45,"&lt;70")</f>
        <v>9</v>
      </c>
      <c r="K69" s="12">
        <f>COUNTIF(K9:K67,"&lt;70")</f>
        <v>27</v>
      </c>
      <c r="L69" s="12">
        <f t="shared" ref="L69:Q69" si="2">COUNTIF(L9:L67,"&lt;70")</f>
        <v>27</v>
      </c>
      <c r="M69" s="12">
        <f t="shared" si="2"/>
        <v>27</v>
      </c>
      <c r="N69" s="12">
        <f t="shared" si="2"/>
        <v>27</v>
      </c>
      <c r="O69" s="12">
        <f t="shared" si="2"/>
        <v>27</v>
      </c>
      <c r="P69" s="12">
        <f t="shared" si="2"/>
        <v>27</v>
      </c>
      <c r="Q69" s="12">
        <f t="shared" si="2"/>
        <v>27</v>
      </c>
    </row>
    <row r="70" spans="2:17" x14ac:dyDescent="0.25">
      <c r="C70" s="29"/>
      <c r="D70" s="29"/>
      <c r="E70" s="29"/>
      <c r="H70" s="45" t="s">
        <v>21</v>
      </c>
      <c r="I70" s="45"/>
      <c r="J70" s="12">
        <f>COUNT(J9:J45)</f>
        <v>27</v>
      </c>
      <c r="K70" s="12">
        <f>COUNT(K9:K45)</f>
        <v>27</v>
      </c>
      <c r="L70" s="12">
        <f t="shared" ref="L70:Q70" si="3">COUNT(L9:L45)</f>
        <v>27</v>
      </c>
      <c r="M70" s="12">
        <f t="shared" si="3"/>
        <v>27</v>
      </c>
      <c r="N70" s="12">
        <f t="shared" si="3"/>
        <v>27</v>
      </c>
      <c r="O70" s="12">
        <f t="shared" si="3"/>
        <v>27</v>
      </c>
      <c r="P70" s="12">
        <f t="shared" si="3"/>
        <v>27</v>
      </c>
      <c r="Q70" s="12">
        <f t="shared" si="3"/>
        <v>27</v>
      </c>
    </row>
    <row r="71" spans="2:17" x14ac:dyDescent="0.25">
      <c r="C71" s="29"/>
      <c r="D71" s="29"/>
      <c r="E71" s="1"/>
      <c r="H71" s="47" t="s">
        <v>16</v>
      </c>
      <c r="I71" s="47"/>
      <c r="J71" s="13">
        <f>J68/J70</f>
        <v>0.66666666666666663</v>
      </c>
      <c r="K71" s="14">
        <f t="shared" ref="K71:Q71" si="4">K68/K70</f>
        <v>0</v>
      </c>
      <c r="L71" s="14">
        <f t="shared" si="4"/>
        <v>0</v>
      </c>
      <c r="M71" s="14">
        <f t="shared" si="4"/>
        <v>0</v>
      </c>
      <c r="N71" s="14">
        <f t="shared" si="4"/>
        <v>0</v>
      </c>
      <c r="O71" s="14">
        <f t="shared" si="4"/>
        <v>0</v>
      </c>
      <c r="P71" s="14">
        <f t="shared" si="4"/>
        <v>0</v>
      </c>
      <c r="Q71" s="14">
        <f t="shared" si="4"/>
        <v>0</v>
      </c>
    </row>
    <row r="72" spans="2:17" x14ac:dyDescent="0.25">
      <c r="C72" s="29"/>
      <c r="D72" s="29"/>
      <c r="E72" s="1"/>
      <c r="H72" s="47" t="s">
        <v>17</v>
      </c>
      <c r="I72" s="47"/>
      <c r="J72" s="13">
        <f>J69/J70</f>
        <v>0.33333333333333331</v>
      </c>
      <c r="K72" s="13">
        <f t="shared" ref="K72:Q72" si="5">K69/K70</f>
        <v>1</v>
      </c>
      <c r="L72" s="14">
        <f t="shared" si="5"/>
        <v>1</v>
      </c>
      <c r="M72" s="14">
        <f t="shared" si="5"/>
        <v>1</v>
      </c>
      <c r="N72" s="21">
        <f t="shared" si="5"/>
        <v>1</v>
      </c>
      <c r="O72" s="21">
        <f t="shared" si="5"/>
        <v>1</v>
      </c>
      <c r="P72" s="21">
        <f t="shared" si="5"/>
        <v>1</v>
      </c>
      <c r="Q72" s="14">
        <f t="shared" si="5"/>
        <v>1</v>
      </c>
    </row>
    <row r="73" spans="2:17" x14ac:dyDescent="0.25">
      <c r="C73" s="29"/>
      <c r="D73" s="29"/>
      <c r="E73" s="8"/>
    </row>
    <row r="74" spans="2:17" x14ac:dyDescent="0.25">
      <c r="C74" s="1"/>
      <c r="D74" s="1"/>
      <c r="E74" s="8"/>
    </row>
    <row r="75" spans="2:17" x14ac:dyDescent="0.25">
      <c r="J75" s="48"/>
      <c r="K75" s="48"/>
      <c r="L75" s="48"/>
      <c r="M75" s="48"/>
      <c r="N75" s="48"/>
      <c r="O75" s="48"/>
      <c r="P75" s="48"/>
    </row>
    <row r="76" spans="2:17" x14ac:dyDescent="0.25">
      <c r="J76" s="46" t="s">
        <v>18</v>
      </c>
      <c r="K76" s="46"/>
      <c r="L76" s="46"/>
      <c r="M76" s="46"/>
      <c r="N76" s="46"/>
      <c r="O76" s="46"/>
      <c r="P76" s="46"/>
    </row>
  </sheetData>
  <mergeCells count="80">
    <mergeCell ref="J76:P76"/>
    <mergeCell ref="C71:D71"/>
    <mergeCell ref="H71:I71"/>
    <mergeCell ref="C72:D72"/>
    <mergeCell ref="H72:I72"/>
    <mergeCell ref="C73:D73"/>
    <mergeCell ref="J75:P75"/>
    <mergeCell ref="C68:D68"/>
    <mergeCell ref="H68:I68"/>
    <mergeCell ref="C69:D69"/>
    <mergeCell ref="H69:I69"/>
    <mergeCell ref="C70:E70"/>
    <mergeCell ref="H70:I70"/>
    <mergeCell ref="D67:I67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D55:I55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76"/>
  <sheetViews>
    <sheetView topLeftCell="D31" zoomScale="125" zoomScaleNormal="125" workbookViewId="0">
      <selection activeCell="D48" sqref="D48:I4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8.85546875" customWidth="1"/>
    <col min="19" max="19" width="7" customWidth="1"/>
    <col min="20" max="20" width="5.42578125" customWidth="1"/>
    <col min="21" max="21" width="6.85546875" customWidth="1"/>
  </cols>
  <sheetData>
    <row r="2" spans="2:27" ht="15.75" x14ac:dyDescent="0.25">
      <c r="B2" s="31" t="s">
        <v>104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7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7" x14ac:dyDescent="0.25">
      <c r="C4" t="s">
        <v>0</v>
      </c>
      <c r="D4" s="33" t="s">
        <v>78</v>
      </c>
      <c r="E4" s="33"/>
      <c r="F4" s="33"/>
      <c r="G4" s="33"/>
      <c r="I4" t="s">
        <v>1</v>
      </c>
      <c r="J4" s="28" t="s">
        <v>79</v>
      </c>
      <c r="K4" s="28"/>
      <c r="M4" t="s">
        <v>2</v>
      </c>
      <c r="N4" s="34">
        <v>45205</v>
      </c>
      <c r="O4" s="34"/>
    </row>
    <row r="5" spans="2:27" ht="6.75" customHeight="1" x14ac:dyDescent="0.25">
      <c r="D5" s="5"/>
      <c r="E5" s="5"/>
      <c r="F5" s="5"/>
      <c r="G5" s="5"/>
    </row>
    <row r="6" spans="2:27" x14ac:dyDescent="0.25">
      <c r="C6" t="s">
        <v>3</v>
      </c>
      <c r="D6" s="28" t="s">
        <v>80</v>
      </c>
      <c r="E6" s="28"/>
      <c r="F6" s="28"/>
      <c r="G6" s="28"/>
      <c r="I6" s="29" t="s">
        <v>22</v>
      </c>
      <c r="J6" s="29"/>
      <c r="K6" s="30" t="s">
        <v>76</v>
      </c>
      <c r="L6" s="30"/>
      <c r="M6" s="30"/>
      <c r="N6" s="30"/>
      <c r="O6" s="30"/>
      <c r="P6" s="30"/>
    </row>
    <row r="7" spans="2:27" ht="11.25" customHeight="1" x14ac:dyDescent="0.25"/>
    <row r="8" spans="2:27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R8" s="18"/>
      <c r="S8" s="1"/>
      <c r="T8" s="1"/>
      <c r="U8" s="1"/>
      <c r="V8" s="20"/>
      <c r="W8" s="1"/>
      <c r="X8" s="1"/>
      <c r="Y8" s="1"/>
      <c r="Z8" s="1"/>
      <c r="AA8" s="20"/>
    </row>
    <row r="9" spans="2:27" x14ac:dyDescent="0.25">
      <c r="B9" s="3">
        <v>1</v>
      </c>
      <c r="C9" s="3" t="s">
        <v>68</v>
      </c>
      <c r="D9" s="38" t="s">
        <v>81</v>
      </c>
      <c r="E9" s="35"/>
      <c r="F9" s="35"/>
      <c r="G9" s="35"/>
      <c r="H9" s="35"/>
      <c r="I9" s="36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17.5</v>
      </c>
      <c r="R9" s="18"/>
      <c r="S9" s="1"/>
      <c r="T9" s="1"/>
      <c r="U9" s="1"/>
      <c r="V9" s="20"/>
      <c r="W9" s="1"/>
      <c r="X9" s="1"/>
      <c r="Y9" s="1"/>
      <c r="Z9" s="1"/>
      <c r="AA9" s="20"/>
    </row>
    <row r="10" spans="2:27" x14ac:dyDescent="0.25">
      <c r="B10" s="6">
        <v>2</v>
      </c>
      <c r="C10" s="6" t="s">
        <v>24</v>
      </c>
      <c r="D10" s="39" t="s">
        <v>46</v>
      </c>
      <c r="E10" s="39"/>
      <c r="F10" s="39"/>
      <c r="G10" s="39"/>
      <c r="H10" s="39"/>
      <c r="I10" s="39"/>
      <c r="J10" s="4">
        <v>72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5" si="0">SUM(J10:P10)/7</f>
        <v>10.285714285714286</v>
      </c>
      <c r="R10" s="18"/>
      <c r="S10" s="1"/>
      <c r="T10" s="1"/>
      <c r="U10" s="1"/>
      <c r="V10" s="20"/>
      <c r="W10" s="1"/>
      <c r="X10" s="1"/>
      <c r="Y10" s="1"/>
      <c r="Z10" s="1"/>
      <c r="AA10" s="19"/>
    </row>
    <row r="11" spans="2:27" x14ac:dyDescent="0.25">
      <c r="B11" s="6">
        <v>3</v>
      </c>
      <c r="C11" s="6" t="s">
        <v>25</v>
      </c>
      <c r="D11" s="39" t="s">
        <v>47</v>
      </c>
      <c r="E11" s="39"/>
      <c r="F11" s="39"/>
      <c r="G11" s="39"/>
      <c r="H11" s="39"/>
      <c r="I11" s="39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10.714285714285714</v>
      </c>
      <c r="R11" s="18"/>
      <c r="S11" s="1"/>
      <c r="T11" s="1"/>
      <c r="U11" s="1"/>
      <c r="V11" s="20"/>
      <c r="W11" s="1"/>
      <c r="X11" s="1"/>
      <c r="Y11" s="1"/>
      <c r="Z11" s="1"/>
      <c r="AA11" s="19"/>
    </row>
    <row r="12" spans="2:27" x14ac:dyDescent="0.25">
      <c r="B12" s="6">
        <v>4</v>
      </c>
      <c r="C12" s="6" t="s">
        <v>26</v>
      </c>
      <c r="D12" s="39" t="s">
        <v>48</v>
      </c>
      <c r="E12" s="39"/>
      <c r="F12" s="39"/>
      <c r="G12" s="39"/>
      <c r="H12" s="39"/>
      <c r="I12" s="39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  <c r="S12" s="1"/>
      <c r="T12" s="1"/>
      <c r="U12" s="1"/>
      <c r="V12" s="20"/>
      <c r="AA12" s="19"/>
    </row>
    <row r="13" spans="2:27" x14ac:dyDescent="0.25">
      <c r="B13" s="6">
        <v>5</v>
      </c>
      <c r="C13" s="6" t="s">
        <v>27</v>
      </c>
      <c r="D13" s="39" t="s">
        <v>49</v>
      </c>
      <c r="E13" s="39"/>
      <c r="F13" s="39"/>
      <c r="G13" s="39"/>
      <c r="H13" s="39"/>
      <c r="I13" s="39"/>
      <c r="J13" s="4">
        <v>62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8.8571428571428577</v>
      </c>
      <c r="R13" s="18"/>
      <c r="S13" s="1"/>
      <c r="T13" s="1"/>
      <c r="U13" s="1"/>
      <c r="V13" s="20"/>
      <c r="W13" s="1"/>
      <c r="X13" s="1"/>
      <c r="Y13" s="1"/>
      <c r="Z13" s="1"/>
      <c r="AA13" s="19"/>
    </row>
    <row r="14" spans="2:27" x14ac:dyDescent="0.25">
      <c r="B14" s="6">
        <v>6</v>
      </c>
      <c r="C14" s="6" t="s">
        <v>89</v>
      </c>
      <c r="D14" s="38" t="s">
        <v>82</v>
      </c>
      <c r="E14" s="35"/>
      <c r="F14" s="35"/>
      <c r="G14" s="35"/>
      <c r="H14" s="35"/>
      <c r="I14" s="36"/>
      <c r="J14" s="4">
        <v>37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5.2857142857142856</v>
      </c>
      <c r="R14" s="18"/>
      <c r="S14" s="1"/>
      <c r="T14" s="1"/>
      <c r="U14" s="1"/>
      <c r="V14" s="20"/>
      <c r="W14" s="1"/>
      <c r="X14" s="1"/>
      <c r="Y14" s="1"/>
      <c r="Z14" s="1"/>
      <c r="AA14" s="19"/>
    </row>
    <row r="15" spans="2:27" x14ac:dyDescent="0.25">
      <c r="B15" s="6">
        <v>7</v>
      </c>
      <c r="C15" s="6" t="s">
        <v>28</v>
      </c>
      <c r="D15" s="39" t="s">
        <v>50</v>
      </c>
      <c r="E15" s="39"/>
      <c r="F15" s="39"/>
      <c r="G15" s="39"/>
      <c r="H15" s="39"/>
      <c r="I15" s="39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  <c r="R15" s="18"/>
      <c r="S15" s="1"/>
      <c r="T15" s="1"/>
      <c r="U15" s="1"/>
      <c r="V15" s="20"/>
      <c r="W15" s="1"/>
      <c r="X15" s="1"/>
      <c r="Y15" s="1"/>
      <c r="Z15" s="1"/>
      <c r="AA15" s="19"/>
    </row>
    <row r="16" spans="2:27" x14ac:dyDescent="0.25">
      <c r="B16" s="6">
        <v>8</v>
      </c>
      <c r="C16" s="6" t="s">
        <v>90</v>
      </c>
      <c r="D16" s="38" t="s">
        <v>83</v>
      </c>
      <c r="E16" s="35"/>
      <c r="F16" s="35"/>
      <c r="G16" s="35"/>
      <c r="H16" s="35"/>
      <c r="I16" s="36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  <c r="R16" s="18"/>
      <c r="S16" s="1"/>
      <c r="T16" s="1"/>
      <c r="U16" s="1"/>
      <c r="V16" s="20"/>
      <c r="W16" s="1"/>
      <c r="X16" s="1"/>
      <c r="Y16" s="1"/>
      <c r="Z16" s="1"/>
      <c r="AA16" s="19"/>
    </row>
    <row r="17" spans="2:27" x14ac:dyDescent="0.25">
      <c r="B17" s="6">
        <v>9</v>
      </c>
      <c r="C17" s="6" t="s">
        <v>70</v>
      </c>
      <c r="D17" s="38" t="s">
        <v>84</v>
      </c>
      <c r="E17" s="35"/>
      <c r="F17" s="35"/>
      <c r="G17" s="35"/>
      <c r="H17" s="35"/>
      <c r="I17" s="36"/>
      <c r="J17" s="4">
        <v>73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10.428571428571429</v>
      </c>
      <c r="R17" s="18"/>
      <c r="S17" s="1"/>
      <c r="T17" s="1"/>
      <c r="U17" s="1"/>
      <c r="V17" s="20"/>
      <c r="W17" s="1"/>
      <c r="X17" s="1"/>
      <c r="Y17" s="1"/>
      <c r="Z17" s="1"/>
      <c r="AA17" s="19"/>
    </row>
    <row r="18" spans="2:27" x14ac:dyDescent="0.25">
      <c r="B18" s="6">
        <v>10</v>
      </c>
      <c r="C18" s="6" t="s">
        <v>45</v>
      </c>
      <c r="D18" s="36" t="s">
        <v>51</v>
      </c>
      <c r="E18" s="39"/>
      <c r="F18" s="39"/>
      <c r="G18" s="39"/>
      <c r="H18" s="39"/>
      <c r="I18" s="39"/>
      <c r="J18" s="4">
        <v>72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10.285714285714286</v>
      </c>
      <c r="R18" s="18"/>
      <c r="S18" s="1"/>
      <c r="T18" s="1"/>
      <c r="U18" s="1"/>
      <c r="V18" s="20"/>
      <c r="W18" s="1"/>
      <c r="X18" s="1"/>
      <c r="Y18" s="1"/>
      <c r="Z18" s="1"/>
      <c r="AA18" s="19"/>
    </row>
    <row r="19" spans="2:27" x14ac:dyDescent="0.25">
      <c r="B19" s="6">
        <v>11</v>
      </c>
      <c r="C19" s="24" t="s">
        <v>91</v>
      </c>
      <c r="D19" s="35" t="s">
        <v>85</v>
      </c>
      <c r="E19" s="35"/>
      <c r="F19" s="35"/>
      <c r="G19" s="35"/>
      <c r="H19" s="35"/>
      <c r="I19" s="36"/>
      <c r="J19" s="4">
        <v>62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8.8571428571428577</v>
      </c>
      <c r="R19" s="18"/>
      <c r="S19" s="1"/>
      <c r="T19" s="1"/>
      <c r="U19" s="1"/>
      <c r="V19" s="20"/>
      <c r="W19" s="1"/>
      <c r="X19" s="1"/>
      <c r="Y19" s="1"/>
      <c r="Z19" s="1"/>
      <c r="AA19" s="19"/>
    </row>
    <row r="20" spans="2:27" x14ac:dyDescent="0.25">
      <c r="B20" s="6">
        <v>12</v>
      </c>
      <c r="C20" s="25" t="s">
        <v>75</v>
      </c>
      <c r="D20" s="35" t="s">
        <v>86</v>
      </c>
      <c r="E20" s="35"/>
      <c r="F20" s="35"/>
      <c r="G20" s="35"/>
      <c r="H20" s="35"/>
      <c r="I20" s="36"/>
      <c r="J20" s="4">
        <v>54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7.7142857142857144</v>
      </c>
      <c r="R20" s="18"/>
      <c r="S20" s="1"/>
      <c r="T20" s="1"/>
      <c r="U20" s="1"/>
      <c r="V20" s="20"/>
      <c r="W20" s="1"/>
      <c r="X20" s="1"/>
      <c r="Y20" s="1"/>
      <c r="Z20" s="1"/>
      <c r="AA20" s="19"/>
    </row>
    <row r="21" spans="2:27" x14ac:dyDescent="0.25">
      <c r="B21" s="6">
        <v>13</v>
      </c>
      <c r="C21" s="6" t="s">
        <v>29</v>
      </c>
      <c r="D21" s="39" t="s">
        <v>52</v>
      </c>
      <c r="E21" s="39"/>
      <c r="F21" s="39"/>
      <c r="G21" s="39"/>
      <c r="H21" s="39"/>
      <c r="I21" s="39"/>
      <c r="J21" s="4">
        <v>78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11.142857142857142</v>
      </c>
      <c r="R21" s="18"/>
      <c r="S21" s="1"/>
      <c r="T21" s="1"/>
      <c r="U21" s="1"/>
      <c r="V21" s="20"/>
      <c r="W21" s="1"/>
      <c r="X21" s="1"/>
      <c r="Y21" s="1"/>
      <c r="Z21" s="1"/>
      <c r="AA21" s="19"/>
    </row>
    <row r="22" spans="2:27" x14ac:dyDescent="0.25">
      <c r="B22" s="6">
        <v>14</v>
      </c>
      <c r="C22" s="6" t="s">
        <v>30</v>
      </c>
      <c r="D22" s="39" t="s">
        <v>53</v>
      </c>
      <c r="E22" s="39"/>
      <c r="F22" s="39"/>
      <c r="G22" s="39"/>
      <c r="H22" s="39"/>
      <c r="I22" s="39"/>
      <c r="J22" s="4">
        <v>59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8.4285714285714288</v>
      </c>
      <c r="R22" s="18"/>
      <c r="S22" s="1"/>
      <c r="T22" s="1"/>
      <c r="U22" s="1"/>
      <c r="V22" s="20"/>
      <c r="W22" s="1"/>
      <c r="Y22" s="1"/>
      <c r="Z22" s="1"/>
      <c r="AA22" s="19"/>
    </row>
    <row r="23" spans="2:27" x14ac:dyDescent="0.25">
      <c r="B23" s="6">
        <v>15</v>
      </c>
      <c r="C23" s="6" t="s">
        <v>31</v>
      </c>
      <c r="D23" s="39" t="s">
        <v>54</v>
      </c>
      <c r="E23" s="39"/>
      <c r="F23" s="39"/>
      <c r="G23" s="39"/>
      <c r="H23" s="39"/>
      <c r="I23" s="39"/>
      <c r="J23" s="4">
        <v>83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11.857142857142858</v>
      </c>
      <c r="R23" s="18"/>
      <c r="S23" s="1"/>
      <c r="T23" s="1"/>
      <c r="U23" s="1"/>
      <c r="V23" s="20"/>
      <c r="W23" s="1"/>
      <c r="X23" s="1"/>
      <c r="Y23" s="1"/>
      <c r="Z23" s="1"/>
      <c r="AA23" s="19"/>
    </row>
    <row r="24" spans="2:27" x14ac:dyDescent="0.25">
      <c r="B24" s="6">
        <v>16</v>
      </c>
      <c r="C24" s="6" t="s">
        <v>92</v>
      </c>
      <c r="D24" s="38" t="s">
        <v>87</v>
      </c>
      <c r="E24" s="35"/>
      <c r="F24" s="35"/>
      <c r="G24" s="35"/>
      <c r="H24" s="35"/>
      <c r="I24" s="36"/>
      <c r="J24" s="4">
        <v>51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7.2857142857142856</v>
      </c>
      <c r="R24" s="18"/>
      <c r="S24" s="1"/>
      <c r="T24" s="1"/>
      <c r="U24" s="1"/>
      <c r="V24" s="20"/>
      <c r="W24" s="1"/>
      <c r="X24" s="1"/>
      <c r="Y24" s="1"/>
      <c r="Z24" s="1"/>
      <c r="AA24" s="19"/>
    </row>
    <row r="25" spans="2:27" x14ac:dyDescent="0.25">
      <c r="B25" s="6">
        <v>17</v>
      </c>
      <c r="C25" s="6" t="s">
        <v>93</v>
      </c>
      <c r="D25" s="38" t="s">
        <v>88</v>
      </c>
      <c r="E25" s="35"/>
      <c r="F25" s="35"/>
      <c r="G25" s="35"/>
      <c r="H25" s="35"/>
      <c r="I25" s="36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  <c r="R25" s="18"/>
      <c r="S25" s="1"/>
      <c r="T25" s="1"/>
      <c r="U25" s="1"/>
      <c r="V25" s="20"/>
      <c r="W25" s="1"/>
      <c r="X25" s="1"/>
      <c r="Y25" s="1"/>
      <c r="Z25" s="1"/>
      <c r="AA25" s="19"/>
    </row>
    <row r="26" spans="2:27" x14ac:dyDescent="0.25">
      <c r="B26" s="6">
        <v>18</v>
      </c>
      <c r="C26" s="6" t="s">
        <v>32</v>
      </c>
      <c r="D26" s="39" t="s">
        <v>67</v>
      </c>
      <c r="E26" s="39"/>
      <c r="F26" s="39"/>
      <c r="G26" s="39"/>
      <c r="H26" s="39"/>
      <c r="I26" s="39"/>
      <c r="J26" s="4">
        <v>76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10.857142857142858</v>
      </c>
      <c r="R26" s="18"/>
      <c r="S26" s="1"/>
      <c r="T26" s="1"/>
      <c r="U26" s="1"/>
      <c r="V26" s="20"/>
      <c r="W26" s="1"/>
      <c r="X26" s="1"/>
      <c r="Y26" s="1"/>
      <c r="Z26" s="1"/>
      <c r="AA26" s="19"/>
    </row>
    <row r="27" spans="2:27" x14ac:dyDescent="0.25">
      <c r="B27" s="6">
        <v>19</v>
      </c>
      <c r="C27" s="6" t="s">
        <v>33</v>
      </c>
      <c r="D27" s="39" t="s">
        <v>55</v>
      </c>
      <c r="E27" s="39"/>
      <c r="F27" s="39"/>
      <c r="G27" s="39"/>
      <c r="H27" s="39"/>
      <c r="I27" s="39"/>
      <c r="J27" s="4">
        <v>74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10.571428571428571</v>
      </c>
      <c r="S27" s="1"/>
      <c r="T27" s="1"/>
      <c r="U27" s="1"/>
      <c r="V27" s="20"/>
      <c r="W27" s="1"/>
      <c r="X27" s="1"/>
      <c r="Y27" s="1"/>
      <c r="Z27" s="1"/>
      <c r="AA27" s="19"/>
    </row>
    <row r="28" spans="2:27" x14ac:dyDescent="0.25">
      <c r="B28" s="6">
        <v>20</v>
      </c>
      <c r="C28" s="6" t="s">
        <v>34</v>
      </c>
      <c r="D28" s="39" t="s">
        <v>56</v>
      </c>
      <c r="E28" s="39"/>
      <c r="F28" s="39"/>
      <c r="G28" s="39"/>
      <c r="H28" s="39"/>
      <c r="I28" s="39"/>
      <c r="J28" s="4">
        <v>79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11.285714285714286</v>
      </c>
      <c r="R28" s="18"/>
      <c r="S28" s="1"/>
      <c r="T28" s="1"/>
      <c r="U28" s="1"/>
      <c r="V28" s="20"/>
      <c r="W28" s="1"/>
      <c r="X28" s="1"/>
      <c r="Y28" s="1"/>
      <c r="Z28" s="1"/>
      <c r="AA28" s="19"/>
    </row>
    <row r="29" spans="2:27" x14ac:dyDescent="0.25">
      <c r="B29" s="6">
        <v>21</v>
      </c>
      <c r="C29" s="6" t="s">
        <v>94</v>
      </c>
      <c r="D29" s="38" t="s">
        <v>95</v>
      </c>
      <c r="E29" s="35"/>
      <c r="F29" s="35"/>
      <c r="G29" s="35"/>
      <c r="H29" s="35"/>
      <c r="I29" s="36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</v>
      </c>
      <c r="R29" s="18"/>
      <c r="S29" s="1"/>
      <c r="T29" s="1"/>
      <c r="U29" s="1"/>
      <c r="V29" s="20"/>
      <c r="W29" s="1"/>
      <c r="X29" s="1"/>
      <c r="Y29" s="1"/>
      <c r="Z29" s="1"/>
      <c r="AA29" s="19"/>
    </row>
    <row r="30" spans="2:27" x14ac:dyDescent="0.25">
      <c r="B30" s="6">
        <v>22</v>
      </c>
      <c r="C30" s="6" t="s">
        <v>71</v>
      </c>
      <c r="D30" s="38" t="s">
        <v>72</v>
      </c>
      <c r="E30" s="35"/>
      <c r="F30" s="35"/>
      <c r="G30" s="35"/>
      <c r="H30" s="35"/>
      <c r="I30" s="36"/>
      <c r="J30" s="4">
        <v>56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8</v>
      </c>
      <c r="R30" s="18"/>
      <c r="S30" s="1"/>
      <c r="T30" s="1"/>
      <c r="U30" s="1"/>
      <c r="V30" s="20"/>
      <c r="W30" s="1"/>
      <c r="X30" s="1"/>
      <c r="Y30" s="1"/>
      <c r="Z30" s="1"/>
      <c r="AA30" s="19"/>
    </row>
    <row r="31" spans="2:27" x14ac:dyDescent="0.25">
      <c r="B31" s="6">
        <v>23</v>
      </c>
      <c r="C31" s="6" t="s">
        <v>73</v>
      </c>
      <c r="D31" s="38" t="s">
        <v>96</v>
      </c>
      <c r="E31" s="35"/>
      <c r="F31" s="35"/>
      <c r="G31" s="35"/>
      <c r="H31" s="35"/>
      <c r="I31" s="36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10</v>
      </c>
      <c r="R31" s="18"/>
      <c r="S31" s="1"/>
      <c r="T31" s="1"/>
      <c r="U31" s="1"/>
      <c r="V31" s="20"/>
      <c r="W31" s="1"/>
      <c r="X31" s="1"/>
      <c r="Y31" s="1"/>
      <c r="Z31" s="1"/>
      <c r="AA31" s="19"/>
    </row>
    <row r="32" spans="2:27" x14ac:dyDescent="0.25">
      <c r="B32" s="6">
        <v>24</v>
      </c>
      <c r="C32" s="6" t="s">
        <v>35</v>
      </c>
      <c r="D32" s="39" t="s">
        <v>57</v>
      </c>
      <c r="E32" s="39"/>
      <c r="F32" s="39"/>
      <c r="G32" s="39"/>
      <c r="H32" s="39"/>
      <c r="I32" s="39"/>
      <c r="J32" s="4">
        <v>76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10.857142857142858</v>
      </c>
      <c r="R32" s="18"/>
      <c r="S32" s="1"/>
      <c r="T32" s="1"/>
      <c r="U32" s="1"/>
      <c r="V32" s="20"/>
      <c r="W32" s="1"/>
      <c r="Y32" s="1"/>
      <c r="Z32" s="1"/>
      <c r="AA32" s="19"/>
    </row>
    <row r="33" spans="2:27" x14ac:dyDescent="0.25">
      <c r="B33" s="6">
        <v>25</v>
      </c>
      <c r="C33" s="6" t="s">
        <v>36</v>
      </c>
      <c r="D33" s="39" t="s">
        <v>58</v>
      </c>
      <c r="E33" s="39"/>
      <c r="F33" s="39"/>
      <c r="G33" s="39"/>
      <c r="H33" s="39"/>
      <c r="I33" s="39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  <c r="S33" s="1"/>
      <c r="V33" s="20"/>
      <c r="W33" s="1"/>
      <c r="X33" s="1"/>
      <c r="Y33" s="1"/>
      <c r="AA33" s="19"/>
    </row>
    <row r="34" spans="2:27" x14ac:dyDescent="0.25">
      <c r="B34" s="6">
        <v>26</v>
      </c>
      <c r="C34" s="6" t="s">
        <v>97</v>
      </c>
      <c r="D34" s="38" t="s">
        <v>98</v>
      </c>
      <c r="E34" s="35"/>
      <c r="F34" s="35"/>
      <c r="G34" s="35"/>
      <c r="H34" s="35"/>
      <c r="I34" s="36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  <c r="S34" s="1"/>
      <c r="V34" s="20"/>
      <c r="W34" s="1"/>
      <c r="X34" s="1"/>
      <c r="Y34" s="1"/>
      <c r="AA34" s="19"/>
    </row>
    <row r="35" spans="2:27" x14ac:dyDescent="0.25">
      <c r="B35" s="6">
        <v>27</v>
      </c>
      <c r="C35" s="6" t="s">
        <v>38</v>
      </c>
      <c r="D35" s="39" t="s">
        <v>59</v>
      </c>
      <c r="E35" s="39"/>
      <c r="F35" s="39"/>
      <c r="G35" s="39"/>
      <c r="H35" s="39"/>
      <c r="I35" s="39"/>
      <c r="J35" s="4">
        <v>83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11.857142857142858</v>
      </c>
      <c r="R35" s="18"/>
      <c r="S35" s="1"/>
      <c r="T35" s="1"/>
      <c r="U35" s="1"/>
      <c r="V35" s="20"/>
      <c r="W35" s="1"/>
      <c r="X35" s="1"/>
      <c r="Y35" s="1"/>
      <c r="Z35" s="1"/>
      <c r="AA35" s="19"/>
    </row>
    <row r="36" spans="2:27" x14ac:dyDescent="0.25">
      <c r="B36" s="6">
        <v>28</v>
      </c>
      <c r="C36" s="6" t="s">
        <v>37</v>
      </c>
      <c r="D36" s="39" t="s">
        <v>60</v>
      </c>
      <c r="E36" s="39"/>
      <c r="F36" s="39"/>
      <c r="G36" s="39"/>
      <c r="H36" s="39"/>
      <c r="I36" s="39"/>
      <c r="J36" s="4">
        <v>74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10.571428571428571</v>
      </c>
      <c r="R36" s="18"/>
      <c r="S36" s="1"/>
      <c r="T36" s="1"/>
      <c r="U36" s="1"/>
      <c r="V36" s="20"/>
      <c r="W36" s="1"/>
      <c r="X36" s="1"/>
      <c r="Y36" s="1"/>
      <c r="Z36" s="1"/>
      <c r="AA36" s="19"/>
    </row>
    <row r="37" spans="2:27" x14ac:dyDescent="0.25">
      <c r="B37" s="6">
        <v>29</v>
      </c>
      <c r="C37" s="6" t="s">
        <v>39</v>
      </c>
      <c r="D37" s="39" t="s">
        <v>61</v>
      </c>
      <c r="E37" s="39"/>
      <c r="F37" s="39"/>
      <c r="G37" s="39"/>
      <c r="H37" s="39"/>
      <c r="I37" s="39"/>
      <c r="J37" s="4">
        <v>81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11.571428571428571</v>
      </c>
      <c r="R37" s="18"/>
      <c r="S37" s="1"/>
      <c r="T37" s="1"/>
      <c r="U37" s="1"/>
      <c r="V37" s="20"/>
      <c r="W37" s="1"/>
      <c r="X37" s="1"/>
      <c r="Y37" s="1"/>
      <c r="Z37" s="1"/>
      <c r="AA37" s="19"/>
    </row>
    <row r="38" spans="2:27" x14ac:dyDescent="0.25">
      <c r="B38" s="6">
        <v>30</v>
      </c>
      <c r="C38" s="6" t="s">
        <v>74</v>
      </c>
      <c r="D38" s="38" t="s">
        <v>99</v>
      </c>
      <c r="E38" s="35"/>
      <c r="F38" s="35"/>
      <c r="G38" s="35"/>
      <c r="H38" s="35"/>
      <c r="I38" s="36"/>
      <c r="J38" s="4">
        <v>70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10</v>
      </c>
      <c r="R38" s="18"/>
      <c r="S38" s="1"/>
      <c r="T38" s="1"/>
      <c r="U38" s="1"/>
      <c r="V38" s="20"/>
      <c r="W38" s="1"/>
      <c r="X38" s="1"/>
      <c r="Y38" s="1"/>
      <c r="Z38" s="1"/>
      <c r="AA38" s="19"/>
    </row>
    <row r="39" spans="2:27" x14ac:dyDescent="0.25">
      <c r="B39" s="6">
        <v>31</v>
      </c>
      <c r="C39" s="6" t="s">
        <v>100</v>
      </c>
      <c r="D39" s="38" t="s">
        <v>77</v>
      </c>
      <c r="E39" s="35"/>
      <c r="F39" s="35"/>
      <c r="G39" s="35"/>
      <c r="H39" s="35"/>
      <c r="I39" s="36"/>
      <c r="J39" s="4">
        <v>70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10</v>
      </c>
      <c r="R39" s="18"/>
      <c r="S39" s="1"/>
      <c r="T39" s="1"/>
      <c r="U39" s="1"/>
      <c r="V39" s="20"/>
      <c r="W39" s="1"/>
      <c r="X39" s="1"/>
      <c r="Y39" s="1"/>
      <c r="Z39" s="1"/>
      <c r="AA39" s="19"/>
    </row>
    <row r="40" spans="2:27" x14ac:dyDescent="0.25">
      <c r="B40" s="6">
        <v>32</v>
      </c>
      <c r="C40" s="6" t="s">
        <v>101</v>
      </c>
      <c r="D40" s="38" t="s">
        <v>103</v>
      </c>
      <c r="E40" s="35"/>
      <c r="F40" s="35"/>
      <c r="G40" s="35"/>
      <c r="H40" s="35"/>
      <c r="I40" s="36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  <c r="R40" s="18"/>
      <c r="S40" s="1"/>
      <c r="T40" s="1"/>
      <c r="U40" s="1"/>
      <c r="V40" s="20"/>
      <c r="W40" s="1"/>
      <c r="X40" s="1"/>
      <c r="Y40" s="1"/>
      <c r="Z40" s="1"/>
      <c r="AA40" s="19"/>
    </row>
    <row r="41" spans="2:27" x14ac:dyDescent="0.25">
      <c r="B41" s="6">
        <v>33</v>
      </c>
      <c r="C41" s="6" t="s">
        <v>44</v>
      </c>
      <c r="D41" s="39" t="s">
        <v>62</v>
      </c>
      <c r="E41" s="39"/>
      <c r="F41" s="39"/>
      <c r="G41" s="39"/>
      <c r="H41" s="39"/>
      <c r="I41" s="39"/>
      <c r="J41" s="4">
        <v>74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10.571428571428571</v>
      </c>
      <c r="R41" s="18"/>
      <c r="S41" s="1"/>
      <c r="T41" s="1"/>
      <c r="U41" s="1"/>
      <c r="V41" s="20"/>
      <c r="W41" s="1"/>
      <c r="X41" s="1"/>
      <c r="Y41" s="1"/>
      <c r="Z41" s="1"/>
      <c r="AA41" s="19"/>
    </row>
    <row r="42" spans="2:27" x14ac:dyDescent="0.25">
      <c r="B42" s="6">
        <v>34</v>
      </c>
      <c r="C42" s="6" t="s">
        <v>40</v>
      </c>
      <c r="D42" s="39" t="s">
        <v>63</v>
      </c>
      <c r="E42" s="39"/>
      <c r="F42" s="39"/>
      <c r="G42" s="39"/>
      <c r="H42" s="39"/>
      <c r="I42" s="39"/>
      <c r="J42" s="4">
        <v>70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10</v>
      </c>
      <c r="R42" s="18"/>
      <c r="S42" s="1"/>
      <c r="T42" s="1"/>
      <c r="U42" s="1"/>
      <c r="V42" s="20"/>
      <c r="W42" s="1"/>
      <c r="X42" s="1"/>
      <c r="Y42" s="1"/>
      <c r="Z42" s="1"/>
      <c r="AA42" s="19"/>
    </row>
    <row r="43" spans="2:27" x14ac:dyDescent="0.25">
      <c r="B43" s="6">
        <v>35</v>
      </c>
      <c r="C43" s="6" t="s">
        <v>41</v>
      </c>
      <c r="D43" s="39" t="s">
        <v>64</v>
      </c>
      <c r="E43" s="39"/>
      <c r="F43" s="39"/>
      <c r="G43" s="39"/>
      <c r="H43" s="39"/>
      <c r="I43" s="39"/>
      <c r="J43" s="4">
        <v>44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6.2857142857142856</v>
      </c>
      <c r="R43" s="18"/>
      <c r="S43" s="1"/>
      <c r="T43" s="1"/>
      <c r="U43" s="1"/>
      <c r="V43" s="20"/>
      <c r="W43" s="1"/>
      <c r="X43" s="1"/>
      <c r="Y43" s="1"/>
      <c r="Z43" s="1"/>
      <c r="AA43" s="19"/>
    </row>
    <row r="44" spans="2:27" x14ac:dyDescent="0.25">
      <c r="B44" s="6">
        <v>36</v>
      </c>
      <c r="C44" s="6" t="s">
        <v>42</v>
      </c>
      <c r="D44" s="39" t="s">
        <v>65</v>
      </c>
      <c r="E44" s="39"/>
      <c r="F44" s="39"/>
      <c r="G44" s="39"/>
      <c r="H44" s="39"/>
      <c r="I44" s="39"/>
      <c r="J44" s="4">
        <v>84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12</v>
      </c>
      <c r="R44" s="18"/>
      <c r="S44" s="1"/>
      <c r="T44" s="1"/>
      <c r="U44" s="1"/>
      <c r="V44" s="20"/>
      <c r="W44" s="1"/>
      <c r="X44" s="1"/>
      <c r="Y44" s="1"/>
      <c r="Z44" s="1"/>
      <c r="AA44" s="19"/>
    </row>
    <row r="45" spans="2:27" x14ac:dyDescent="0.25">
      <c r="B45" s="6">
        <v>37</v>
      </c>
      <c r="C45" s="6" t="s">
        <v>43</v>
      </c>
      <c r="D45" s="39" t="s">
        <v>66</v>
      </c>
      <c r="E45" s="39"/>
      <c r="F45" s="39"/>
      <c r="G45" s="39"/>
      <c r="H45" s="39"/>
      <c r="I45" s="39"/>
      <c r="J45" s="4">
        <v>77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11</v>
      </c>
      <c r="R45" s="18"/>
      <c r="S45" s="1"/>
      <c r="T45" s="1"/>
      <c r="U45" s="1"/>
      <c r="V45" s="20"/>
      <c r="W45" s="1"/>
      <c r="X45" s="1"/>
      <c r="Y45" s="1"/>
      <c r="Z45" s="1"/>
      <c r="AA45" s="19"/>
    </row>
    <row r="46" spans="2:27" x14ac:dyDescent="0.25">
      <c r="B46" s="6"/>
      <c r="C46" s="6"/>
      <c r="D46" s="40"/>
      <c r="E46" s="40"/>
      <c r="F46" s="40"/>
      <c r="G46" s="40"/>
      <c r="H46" s="40"/>
      <c r="I46" s="40"/>
      <c r="J46" s="4"/>
      <c r="K46" s="4"/>
      <c r="L46" s="23"/>
      <c r="M46" s="4"/>
      <c r="N46" s="4"/>
      <c r="O46" s="4"/>
      <c r="P46" s="4"/>
      <c r="Q46" s="10">
        <f t="shared" ref="Q46:Q62" si="1">SUM(J46:P46)/7</f>
        <v>0</v>
      </c>
      <c r="AA46" s="19"/>
    </row>
    <row r="47" spans="2:27" x14ac:dyDescent="0.25">
      <c r="B47" s="6"/>
      <c r="C47" s="6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1"/>
        <v>0</v>
      </c>
    </row>
    <row r="48" spans="2:27" x14ac:dyDescent="0.25">
      <c r="B48" s="6"/>
      <c r="C48" s="6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1"/>
        <v>0</v>
      </c>
    </row>
    <row r="49" spans="2:17" x14ac:dyDescent="0.25">
      <c r="B49" s="6"/>
      <c r="C49" s="6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si="1"/>
        <v>0</v>
      </c>
    </row>
    <row r="50" spans="2:17" x14ac:dyDescent="0.25">
      <c r="B50" s="6"/>
      <c r="C50" s="6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6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6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6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>
        <f t="shared" si="1"/>
        <v>0</v>
      </c>
    </row>
    <row r="54" spans="2:17" x14ac:dyDescent="0.25">
      <c r="B54" s="6"/>
      <c r="C54" s="6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4"/>
      <c r="Q54" s="10">
        <f t="shared" si="1"/>
        <v>0</v>
      </c>
    </row>
    <row r="55" spans="2:17" x14ac:dyDescent="0.25">
      <c r="B55" s="6"/>
      <c r="C55" s="6"/>
      <c r="D55" s="40"/>
      <c r="E55" s="40"/>
      <c r="F55" s="40"/>
      <c r="G55" s="40"/>
      <c r="H55" s="40"/>
      <c r="I55" s="40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 x14ac:dyDescent="0.25">
      <c r="B56" s="6"/>
      <c r="C56" s="6"/>
      <c r="D56" s="40"/>
      <c r="E56" s="40"/>
      <c r="F56" s="40"/>
      <c r="G56" s="40"/>
      <c r="H56" s="40"/>
      <c r="I56" s="40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 x14ac:dyDescent="0.25">
      <c r="B57" s="6"/>
      <c r="C57" s="6"/>
      <c r="D57" s="40"/>
      <c r="E57" s="40"/>
      <c r="F57" s="40"/>
      <c r="G57" s="40"/>
      <c r="H57" s="40"/>
      <c r="I57" s="40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 x14ac:dyDescent="0.25">
      <c r="B58" s="6"/>
      <c r="C58" s="6"/>
      <c r="D58" s="40"/>
      <c r="E58" s="40"/>
      <c r="F58" s="40"/>
      <c r="G58" s="40"/>
      <c r="H58" s="40"/>
      <c r="I58" s="40"/>
      <c r="J58" s="4"/>
      <c r="K58" s="4"/>
      <c r="L58" s="4"/>
      <c r="M58" s="4"/>
      <c r="N58" s="4"/>
      <c r="O58" s="4"/>
      <c r="P58" s="4"/>
      <c r="Q58" s="10">
        <f t="shared" si="1"/>
        <v>0</v>
      </c>
    </row>
    <row r="59" spans="2:17" x14ac:dyDescent="0.25">
      <c r="B59" s="6"/>
      <c r="C59" s="7"/>
      <c r="D59" s="40"/>
      <c r="E59" s="40"/>
      <c r="F59" s="40"/>
      <c r="G59" s="40"/>
      <c r="H59" s="40"/>
      <c r="I59" s="40"/>
      <c r="J59" s="4"/>
      <c r="K59" s="4"/>
      <c r="L59" s="4"/>
      <c r="M59" s="4"/>
      <c r="N59" s="4"/>
      <c r="O59" s="4"/>
      <c r="P59" s="4"/>
      <c r="Q59" s="10">
        <f t="shared" si="1"/>
        <v>0</v>
      </c>
    </row>
    <row r="60" spans="2:17" x14ac:dyDescent="0.25">
      <c r="B60" s="6"/>
      <c r="C60" s="7"/>
      <c r="D60" s="40"/>
      <c r="E60" s="40"/>
      <c r="F60" s="40"/>
      <c r="G60" s="40"/>
      <c r="H60" s="40"/>
      <c r="I60" s="40"/>
      <c r="J60" s="4"/>
      <c r="K60" s="4"/>
      <c r="L60" s="4"/>
      <c r="M60" s="4"/>
      <c r="N60" s="4"/>
      <c r="O60" s="4"/>
      <c r="P60" s="4"/>
      <c r="Q60" s="10">
        <f t="shared" si="1"/>
        <v>0</v>
      </c>
    </row>
    <row r="61" spans="2:17" x14ac:dyDescent="0.25">
      <c r="B61" s="6"/>
      <c r="C61" s="7"/>
      <c r="D61" s="40"/>
      <c r="E61" s="40"/>
      <c r="F61" s="40"/>
      <c r="G61" s="40"/>
      <c r="H61" s="40"/>
      <c r="I61" s="40"/>
      <c r="J61" s="4"/>
      <c r="K61" s="4"/>
      <c r="L61" s="4"/>
      <c r="M61" s="4"/>
      <c r="N61" s="4"/>
      <c r="O61" s="4"/>
      <c r="P61" s="4"/>
      <c r="Q61" s="10">
        <f t="shared" si="1"/>
        <v>0</v>
      </c>
    </row>
    <row r="62" spans="2:17" x14ac:dyDescent="0.25">
      <c r="B62" s="6"/>
      <c r="C62" s="7"/>
      <c r="D62" s="40"/>
      <c r="E62" s="40"/>
      <c r="F62" s="40"/>
      <c r="G62" s="40"/>
      <c r="H62" s="40"/>
      <c r="I62" s="40"/>
      <c r="J62" s="4"/>
      <c r="K62" s="4"/>
      <c r="L62" s="4"/>
      <c r="M62" s="4"/>
      <c r="N62" s="4"/>
      <c r="O62" s="4"/>
      <c r="P62" s="4"/>
      <c r="Q62" s="10">
        <f t="shared" si="1"/>
        <v>0</v>
      </c>
    </row>
    <row r="63" spans="2:17" x14ac:dyDescent="0.25">
      <c r="B63" s="6"/>
      <c r="C63" s="7"/>
      <c r="D63" s="40"/>
      <c r="E63" s="40"/>
      <c r="F63" s="40"/>
      <c r="G63" s="40"/>
      <c r="H63" s="40"/>
      <c r="I63" s="40"/>
      <c r="J63" s="4"/>
      <c r="K63" s="4"/>
      <c r="L63" s="4"/>
      <c r="M63" s="4"/>
      <c r="N63" s="4"/>
      <c r="O63" s="4"/>
      <c r="P63" s="4"/>
      <c r="Q63" s="10">
        <f t="shared" ref="Q63:Q67" si="2">SUM(J63:P63)/7</f>
        <v>0</v>
      </c>
    </row>
    <row r="64" spans="2:17" x14ac:dyDescent="0.25">
      <c r="B64" s="6"/>
      <c r="C64" s="7"/>
      <c r="D64" s="40"/>
      <c r="E64" s="40"/>
      <c r="F64" s="40"/>
      <c r="G64" s="40"/>
      <c r="H64" s="40"/>
      <c r="I64" s="40"/>
      <c r="J64" s="4"/>
      <c r="K64" s="4"/>
      <c r="L64" s="4"/>
      <c r="M64" s="4"/>
      <c r="N64" s="4"/>
      <c r="O64" s="4"/>
      <c r="P64" s="4"/>
      <c r="Q64" s="10">
        <f t="shared" si="2"/>
        <v>0</v>
      </c>
    </row>
    <row r="65" spans="2:17" x14ac:dyDescent="0.25">
      <c r="B65" s="6"/>
      <c r="C65" s="7"/>
      <c r="D65" s="40"/>
      <c r="E65" s="40"/>
      <c r="F65" s="40"/>
      <c r="G65" s="40"/>
      <c r="H65" s="40"/>
      <c r="I65" s="40"/>
      <c r="J65" s="4"/>
      <c r="K65" s="4"/>
      <c r="L65" s="4"/>
      <c r="M65" s="4"/>
      <c r="N65" s="4"/>
      <c r="O65" s="4"/>
      <c r="P65" s="4"/>
      <c r="Q65" s="10">
        <f t="shared" si="2"/>
        <v>0</v>
      </c>
    </row>
    <row r="66" spans="2:17" x14ac:dyDescent="0.25">
      <c r="B66" s="6"/>
      <c r="C66" s="7"/>
      <c r="D66" s="40"/>
      <c r="E66" s="40"/>
      <c r="F66" s="40"/>
      <c r="G66" s="40"/>
      <c r="H66" s="40"/>
      <c r="I66" s="40"/>
      <c r="J66" s="4"/>
      <c r="K66" s="4"/>
      <c r="L66" s="4"/>
      <c r="M66" s="4"/>
      <c r="N66" s="4"/>
      <c r="O66" s="4"/>
      <c r="P66" s="4"/>
      <c r="Q66" s="10">
        <f t="shared" si="2"/>
        <v>0</v>
      </c>
    </row>
    <row r="67" spans="2:17" x14ac:dyDescent="0.25">
      <c r="B67" s="6"/>
      <c r="C67" s="3"/>
      <c r="D67" s="41"/>
      <c r="E67" s="42"/>
      <c r="F67" s="42"/>
      <c r="G67" s="42"/>
      <c r="H67" s="42"/>
      <c r="I67" s="43"/>
      <c r="J67" s="3"/>
      <c r="K67" s="3"/>
      <c r="L67" s="3"/>
      <c r="M67" s="3"/>
      <c r="N67" s="3"/>
      <c r="O67" s="3"/>
      <c r="P67" s="3"/>
      <c r="Q67" s="10">
        <f t="shared" si="2"/>
        <v>0</v>
      </c>
    </row>
    <row r="68" spans="2:17" x14ac:dyDescent="0.25">
      <c r="C68" s="29"/>
      <c r="D68" s="29"/>
      <c r="E68" s="1"/>
      <c r="H68" s="44" t="s">
        <v>19</v>
      </c>
      <c r="I68" s="44"/>
      <c r="J68" s="11">
        <f>COUNTIF(J9:J45,"&gt;=70")</f>
        <v>26</v>
      </c>
      <c r="K68" s="11">
        <f t="shared" ref="K68:P68" si="3">COUNTIF(K10:K67,"&gt;=70")</f>
        <v>0</v>
      </c>
      <c r="L68" s="11">
        <f t="shared" si="3"/>
        <v>0</v>
      </c>
      <c r="M68" s="11">
        <f t="shared" si="3"/>
        <v>0</v>
      </c>
      <c r="N68" s="11">
        <f t="shared" si="3"/>
        <v>0</v>
      </c>
      <c r="O68" s="11">
        <f t="shared" si="3"/>
        <v>0</v>
      </c>
      <c r="P68" s="11">
        <f t="shared" si="3"/>
        <v>0</v>
      </c>
      <c r="Q68" s="15">
        <f>COUNTIF(Q10:Q62,"&gt;=70")</f>
        <v>0</v>
      </c>
    </row>
    <row r="69" spans="2:17" x14ac:dyDescent="0.25">
      <c r="C69" s="29"/>
      <c r="D69" s="29"/>
      <c r="E69" s="8"/>
      <c r="H69" s="45" t="s">
        <v>20</v>
      </c>
      <c r="I69" s="45"/>
      <c r="J69" s="12">
        <f>COUNTIF(J9:J45,"&lt;70")</f>
        <v>11</v>
      </c>
      <c r="K69" s="12">
        <f t="shared" ref="K69:Q70" si="4">COUNTIF(K9:K45,"&lt;70")</f>
        <v>37</v>
      </c>
      <c r="L69" s="12">
        <f t="shared" si="4"/>
        <v>37</v>
      </c>
      <c r="M69" s="12">
        <f t="shared" si="4"/>
        <v>37</v>
      </c>
      <c r="N69" s="12">
        <f t="shared" si="4"/>
        <v>37</v>
      </c>
      <c r="O69" s="12">
        <f t="shared" si="4"/>
        <v>37</v>
      </c>
      <c r="P69" s="12">
        <f t="shared" si="4"/>
        <v>37</v>
      </c>
      <c r="Q69" s="12">
        <f t="shared" si="4"/>
        <v>37</v>
      </c>
    </row>
    <row r="70" spans="2:17" x14ac:dyDescent="0.25">
      <c r="C70" s="29"/>
      <c r="D70" s="29"/>
      <c r="E70" s="29"/>
      <c r="H70" s="45" t="s">
        <v>21</v>
      </c>
      <c r="I70" s="45"/>
      <c r="J70" s="12">
        <f>COUNT(J9:J45)</f>
        <v>37</v>
      </c>
      <c r="K70" s="12">
        <f t="shared" ref="K70:P70" si="5">COUNT(K9:K45)</f>
        <v>37</v>
      </c>
      <c r="L70" s="12">
        <f t="shared" si="5"/>
        <v>37</v>
      </c>
      <c r="M70" s="12">
        <f t="shared" si="5"/>
        <v>37</v>
      </c>
      <c r="N70" s="12">
        <f t="shared" si="5"/>
        <v>37</v>
      </c>
      <c r="O70" s="12">
        <f t="shared" si="5"/>
        <v>37</v>
      </c>
      <c r="P70" s="12">
        <f t="shared" si="5"/>
        <v>37</v>
      </c>
      <c r="Q70" s="12">
        <f t="shared" si="4"/>
        <v>37</v>
      </c>
    </row>
    <row r="71" spans="2:17" x14ac:dyDescent="0.25">
      <c r="C71" s="29"/>
      <c r="D71" s="29"/>
      <c r="E71" s="1"/>
      <c r="H71" s="47" t="s">
        <v>16</v>
      </c>
      <c r="I71" s="47"/>
      <c r="J71" s="13">
        <f>J68/J70</f>
        <v>0.70270270270270274</v>
      </c>
      <c r="K71" s="14">
        <f t="shared" ref="K71:Q71" si="6">K68/K70</f>
        <v>0</v>
      </c>
      <c r="L71" s="14">
        <f t="shared" si="6"/>
        <v>0</v>
      </c>
      <c r="M71" s="14">
        <f t="shared" si="6"/>
        <v>0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</row>
    <row r="72" spans="2:17" x14ac:dyDescent="0.25">
      <c r="C72" s="29"/>
      <c r="D72" s="29"/>
      <c r="E72" s="1"/>
      <c r="H72" s="47" t="s">
        <v>17</v>
      </c>
      <c r="I72" s="47"/>
      <c r="J72" s="13">
        <f>J69/J70</f>
        <v>0.29729729729729731</v>
      </c>
      <c r="K72" s="13">
        <f t="shared" ref="K72:Q72" si="7">K69/K70</f>
        <v>1</v>
      </c>
      <c r="L72" s="14">
        <f t="shared" si="7"/>
        <v>1</v>
      </c>
      <c r="M72" s="14">
        <f t="shared" si="7"/>
        <v>1</v>
      </c>
      <c r="N72" s="21">
        <f t="shared" si="7"/>
        <v>1</v>
      </c>
      <c r="O72" s="21">
        <f t="shared" si="7"/>
        <v>1</v>
      </c>
      <c r="P72" s="21">
        <f t="shared" si="7"/>
        <v>1</v>
      </c>
      <c r="Q72" s="14">
        <f t="shared" si="7"/>
        <v>1</v>
      </c>
    </row>
    <row r="73" spans="2:17" x14ac:dyDescent="0.25">
      <c r="C73" s="29"/>
      <c r="D73" s="29"/>
      <c r="E73" s="8"/>
    </row>
    <row r="74" spans="2:17" x14ac:dyDescent="0.25">
      <c r="C74" s="1"/>
      <c r="D74" s="1"/>
      <c r="E74" s="8"/>
    </row>
    <row r="75" spans="2:17" x14ac:dyDescent="0.25">
      <c r="J75" s="48"/>
      <c r="K75" s="48"/>
      <c r="L75" s="48"/>
      <c r="M75" s="48"/>
      <c r="N75" s="48"/>
      <c r="O75" s="48"/>
      <c r="P75" s="48"/>
    </row>
    <row r="76" spans="2:17" x14ac:dyDescent="0.25">
      <c r="J76" s="46" t="s">
        <v>18</v>
      </c>
      <c r="K76" s="46"/>
      <c r="L76" s="46"/>
      <c r="M76" s="46"/>
      <c r="N76" s="46"/>
      <c r="O76" s="46"/>
      <c r="P76" s="46"/>
    </row>
  </sheetData>
  <mergeCells count="81">
    <mergeCell ref="D34:I34"/>
    <mergeCell ref="D40:I40"/>
    <mergeCell ref="D38:I38"/>
    <mergeCell ref="D39:I39"/>
    <mergeCell ref="D16:I16"/>
    <mergeCell ref="D17:I17"/>
    <mergeCell ref="D19:I19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2:I12"/>
    <mergeCell ref="D13:I13"/>
    <mergeCell ref="D9:I9"/>
    <mergeCell ref="D14:I14"/>
    <mergeCell ref="D37:I37"/>
    <mergeCell ref="D18:I18"/>
    <mergeCell ref="D21:I21"/>
    <mergeCell ref="D22:I22"/>
    <mergeCell ref="D23:I23"/>
    <mergeCell ref="D26:I26"/>
    <mergeCell ref="D27:I27"/>
    <mergeCell ref="D28:I28"/>
    <mergeCell ref="D32:I32"/>
    <mergeCell ref="D33:I33"/>
    <mergeCell ref="D35:I35"/>
    <mergeCell ref="D36:I36"/>
    <mergeCell ref="D20:I20"/>
    <mergeCell ref="D24:I24"/>
    <mergeCell ref="D25:I25"/>
    <mergeCell ref="D51:I51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31:I31"/>
    <mergeCell ref="D29:I29"/>
    <mergeCell ref="D30:I30"/>
    <mergeCell ref="D63:I63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4:I64"/>
    <mergeCell ref="D65:I65"/>
    <mergeCell ref="D66:I66"/>
    <mergeCell ref="D67:I67"/>
    <mergeCell ref="C68:D68"/>
    <mergeCell ref="H68:I68"/>
    <mergeCell ref="C69:D69"/>
    <mergeCell ref="H69:I69"/>
    <mergeCell ref="C70:E70"/>
    <mergeCell ref="H70:I70"/>
    <mergeCell ref="C71:D71"/>
    <mergeCell ref="H71:I71"/>
    <mergeCell ref="C72:D72"/>
    <mergeCell ref="H72:I72"/>
    <mergeCell ref="C73:D73"/>
    <mergeCell ref="J75:P75"/>
    <mergeCell ref="J76:P7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2"/>
  <sheetViews>
    <sheetView zoomScaleNormal="100" workbookViewId="0">
      <selection activeCell="L55" sqref="L5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21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21" x14ac:dyDescent="0.25">
      <c r="C4" t="s">
        <v>0</v>
      </c>
      <c r="D4" s="33" t="s">
        <v>105</v>
      </c>
      <c r="E4" s="33"/>
      <c r="F4" s="33"/>
      <c r="G4" s="33"/>
      <c r="I4" t="s">
        <v>1</v>
      </c>
      <c r="J4" s="28" t="s">
        <v>106</v>
      </c>
      <c r="K4" s="28"/>
      <c r="M4" t="s">
        <v>2</v>
      </c>
      <c r="N4" s="34">
        <v>45205</v>
      </c>
      <c r="O4" s="34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28" t="s">
        <v>80</v>
      </c>
      <c r="E6" s="28"/>
      <c r="F6" s="28"/>
      <c r="G6" s="28"/>
      <c r="I6" s="29" t="s">
        <v>22</v>
      </c>
      <c r="J6" s="29"/>
      <c r="K6" s="30" t="s">
        <v>76</v>
      </c>
      <c r="L6" s="30"/>
      <c r="M6" s="30"/>
      <c r="N6" s="30"/>
      <c r="O6" s="30"/>
      <c r="P6" s="30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107</v>
      </c>
      <c r="D9" s="38" t="s">
        <v>118</v>
      </c>
      <c r="E9" s="35"/>
      <c r="F9" s="35"/>
      <c r="G9" s="35"/>
      <c r="H9" s="35"/>
      <c r="I9" s="36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0</v>
      </c>
      <c r="R9" s="18"/>
      <c r="S9" s="1"/>
      <c r="T9" s="1"/>
      <c r="U9" s="1"/>
    </row>
    <row r="10" spans="2:21" x14ac:dyDescent="0.25">
      <c r="B10" s="6">
        <f>B9+1</f>
        <v>2</v>
      </c>
      <c r="C10" s="6" t="s">
        <v>108</v>
      </c>
      <c r="D10" s="38" t="s">
        <v>119</v>
      </c>
      <c r="E10" s="35"/>
      <c r="F10" s="35"/>
      <c r="G10" s="35"/>
      <c r="H10" s="35"/>
      <c r="I10" s="3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  <c r="R10" s="18"/>
      <c r="S10" s="1"/>
      <c r="T10" s="1"/>
      <c r="U10" s="1"/>
    </row>
    <row r="11" spans="2:21" x14ac:dyDescent="0.25">
      <c r="B11" s="6">
        <f t="shared" ref="B11:B54" si="1">B10+1</f>
        <v>3</v>
      </c>
      <c r="C11" s="6" t="s">
        <v>109</v>
      </c>
      <c r="D11" s="38" t="s">
        <v>120</v>
      </c>
      <c r="E11" s="35"/>
      <c r="F11" s="35"/>
      <c r="G11" s="35"/>
      <c r="H11" s="35"/>
      <c r="I11" s="36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R11" s="18"/>
      <c r="S11" s="1"/>
      <c r="T11" s="1"/>
      <c r="U11" s="1"/>
    </row>
    <row r="12" spans="2:21" x14ac:dyDescent="0.25">
      <c r="B12" s="6">
        <f t="shared" si="1"/>
        <v>4</v>
      </c>
      <c r="C12" s="6" t="s">
        <v>30</v>
      </c>
      <c r="D12" s="38" t="s">
        <v>53</v>
      </c>
      <c r="E12" s="35"/>
      <c r="F12" s="35"/>
      <c r="G12" s="35"/>
      <c r="H12" s="35"/>
      <c r="I12" s="36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  <c r="R12" s="18"/>
      <c r="S12" s="1"/>
      <c r="T12" s="1"/>
      <c r="U12" s="1"/>
    </row>
    <row r="13" spans="2:21" x14ac:dyDescent="0.25">
      <c r="B13" s="6">
        <f t="shared" si="1"/>
        <v>5</v>
      </c>
      <c r="C13" s="6" t="s">
        <v>111</v>
      </c>
      <c r="D13" s="38" t="s">
        <v>121</v>
      </c>
      <c r="E13" s="35"/>
      <c r="F13" s="35"/>
      <c r="G13" s="35"/>
      <c r="H13" s="35"/>
      <c r="I13" s="36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  <c r="R13" s="18"/>
      <c r="S13" s="1"/>
      <c r="T13" s="1"/>
      <c r="U13" s="1"/>
    </row>
    <row r="14" spans="2:21" x14ac:dyDescent="0.25">
      <c r="B14" s="6">
        <f t="shared" si="1"/>
        <v>6</v>
      </c>
      <c r="C14" s="6" t="s">
        <v>110</v>
      </c>
      <c r="D14" s="38" t="s">
        <v>122</v>
      </c>
      <c r="E14" s="35"/>
      <c r="F14" s="35"/>
      <c r="G14" s="35"/>
      <c r="H14" s="35"/>
      <c r="I14" s="36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  <c r="R14" s="18"/>
      <c r="S14" s="1"/>
      <c r="T14" s="1"/>
      <c r="U14" s="1"/>
    </row>
    <row r="15" spans="2:21" x14ac:dyDescent="0.25">
      <c r="B15" s="6">
        <f t="shared" si="1"/>
        <v>7</v>
      </c>
      <c r="C15" s="6" t="s">
        <v>112</v>
      </c>
      <c r="D15" s="38" t="s">
        <v>123</v>
      </c>
      <c r="E15" s="35"/>
      <c r="F15" s="35"/>
      <c r="G15" s="35"/>
      <c r="H15" s="35"/>
      <c r="I15" s="3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R15" s="18"/>
      <c r="S15" s="1"/>
      <c r="T15" s="1"/>
      <c r="U15" s="1"/>
    </row>
    <row r="16" spans="2:21" x14ac:dyDescent="0.25">
      <c r="B16" s="6">
        <v>8</v>
      </c>
      <c r="C16" s="6" t="s">
        <v>97</v>
      </c>
      <c r="D16" s="38" t="s">
        <v>98</v>
      </c>
      <c r="E16" s="35"/>
      <c r="F16" s="35"/>
      <c r="G16" s="35"/>
      <c r="H16" s="35"/>
      <c r="I16" s="36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  <c r="R16" s="18"/>
      <c r="S16" s="1"/>
      <c r="T16" s="1"/>
      <c r="U16" s="1"/>
    </row>
    <row r="17" spans="2:21" x14ac:dyDescent="0.25">
      <c r="B17" s="6">
        <v>9</v>
      </c>
      <c r="C17" s="6" t="s">
        <v>113</v>
      </c>
      <c r="D17" s="38" t="s">
        <v>124</v>
      </c>
      <c r="E17" s="35"/>
      <c r="F17" s="35"/>
      <c r="G17" s="35"/>
      <c r="H17" s="35"/>
      <c r="I17" s="3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  <c r="R17" s="18"/>
      <c r="S17" s="1"/>
      <c r="T17" s="1"/>
      <c r="U17" s="1"/>
    </row>
    <row r="18" spans="2:21" x14ac:dyDescent="0.25">
      <c r="B18" s="6">
        <f t="shared" si="1"/>
        <v>10</v>
      </c>
      <c r="C18" s="6" t="s">
        <v>114</v>
      </c>
      <c r="D18" s="38" t="s">
        <v>125</v>
      </c>
      <c r="E18" s="35"/>
      <c r="F18" s="35"/>
      <c r="G18" s="35"/>
      <c r="H18" s="35"/>
      <c r="I18" s="36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  <c r="R18" s="18"/>
      <c r="S18" s="1"/>
      <c r="T18" s="1"/>
      <c r="U18" s="1"/>
    </row>
    <row r="19" spans="2:21" x14ac:dyDescent="0.25">
      <c r="B19" s="6">
        <f t="shared" si="1"/>
        <v>11</v>
      </c>
      <c r="C19" s="6" t="s">
        <v>101</v>
      </c>
      <c r="D19" s="38" t="s">
        <v>102</v>
      </c>
      <c r="E19" s="35"/>
      <c r="F19" s="35"/>
      <c r="G19" s="35"/>
      <c r="H19" s="35"/>
      <c r="I19" s="36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  <c r="R19" s="18"/>
      <c r="S19" s="1"/>
      <c r="T19" s="1"/>
      <c r="U19" s="1"/>
    </row>
    <row r="20" spans="2:21" x14ac:dyDescent="0.25">
      <c r="B20" s="6">
        <f t="shared" si="1"/>
        <v>12</v>
      </c>
      <c r="C20" s="6" t="s">
        <v>115</v>
      </c>
      <c r="D20" s="49" t="s">
        <v>126</v>
      </c>
      <c r="E20" s="50"/>
      <c r="F20" s="50"/>
      <c r="G20" s="50"/>
      <c r="H20" s="50"/>
      <c r="I20" s="51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  <c r="U20" s="1"/>
    </row>
    <row r="21" spans="2:21" x14ac:dyDescent="0.25">
      <c r="B21" s="6">
        <f t="shared" si="1"/>
        <v>13</v>
      </c>
      <c r="C21" s="6" t="s">
        <v>116</v>
      </c>
      <c r="D21" s="38" t="s">
        <v>127</v>
      </c>
      <c r="E21" s="35"/>
      <c r="F21" s="35"/>
      <c r="G21" s="35"/>
      <c r="H21" s="35"/>
      <c r="I21" s="36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  <c r="R21" s="18"/>
      <c r="S21" s="1"/>
      <c r="T21" s="1"/>
      <c r="U21" s="1"/>
    </row>
    <row r="22" spans="2:21" x14ac:dyDescent="0.25">
      <c r="B22" s="6">
        <f t="shared" si="1"/>
        <v>14</v>
      </c>
      <c r="C22" s="6" t="s">
        <v>117</v>
      </c>
      <c r="D22" s="38" t="s">
        <v>128</v>
      </c>
      <c r="E22" s="35"/>
      <c r="F22" s="35"/>
      <c r="G22" s="35"/>
      <c r="H22" s="35"/>
      <c r="I22" s="36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  <c r="R22" s="18"/>
      <c r="S22" s="1"/>
      <c r="T22" s="1"/>
      <c r="U22" s="1"/>
    </row>
    <row r="23" spans="2:21" x14ac:dyDescent="0.25">
      <c r="B23" s="6">
        <f t="shared" si="1"/>
        <v>15</v>
      </c>
      <c r="C23" s="6"/>
      <c r="D23" s="38"/>
      <c r="E23" s="35"/>
      <c r="F23" s="35"/>
      <c r="G23" s="35"/>
      <c r="H23" s="35"/>
      <c r="I23" s="36"/>
      <c r="J23" s="4"/>
      <c r="K23" s="4"/>
      <c r="L23" s="4"/>
      <c r="M23" s="4"/>
      <c r="N23" s="4"/>
      <c r="O23" s="4"/>
      <c r="P23" s="4"/>
      <c r="Q23" s="27"/>
      <c r="R23" s="18"/>
      <c r="S23" s="1"/>
      <c r="T23" s="1"/>
      <c r="U23" s="1"/>
    </row>
    <row r="24" spans="2:21" x14ac:dyDescent="0.25">
      <c r="B24" s="6">
        <f t="shared" si="1"/>
        <v>16</v>
      </c>
      <c r="C24" s="6"/>
      <c r="D24" s="38"/>
      <c r="E24" s="35"/>
      <c r="F24" s="35"/>
      <c r="G24" s="35"/>
      <c r="H24" s="35"/>
      <c r="I24" s="36"/>
      <c r="J24" s="4"/>
      <c r="K24" s="4"/>
      <c r="L24" s="4"/>
      <c r="M24" s="4"/>
      <c r="N24" s="4"/>
      <c r="O24" s="4"/>
      <c r="P24" s="4"/>
      <c r="Q24" s="27"/>
      <c r="R24" s="18"/>
      <c r="S24" s="1"/>
      <c r="T24" s="1"/>
      <c r="U24" s="1"/>
    </row>
    <row r="25" spans="2:21" x14ac:dyDescent="0.25">
      <c r="B25" s="6">
        <f t="shared" si="1"/>
        <v>17</v>
      </c>
      <c r="C25" s="6"/>
      <c r="D25" s="38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4"/>
      <c r="Q25" s="27"/>
      <c r="R25" s="18"/>
      <c r="S25" s="1"/>
      <c r="T25" s="1"/>
      <c r="U25" s="1"/>
    </row>
    <row r="26" spans="2:21" x14ac:dyDescent="0.25">
      <c r="B26" s="6">
        <f t="shared" si="1"/>
        <v>18</v>
      </c>
      <c r="C26" s="6"/>
      <c r="D26" s="38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27"/>
      <c r="R26" s="18"/>
      <c r="S26" s="1"/>
      <c r="U26" s="1"/>
    </row>
    <row r="27" spans="2:21" x14ac:dyDescent="0.25">
      <c r="B27" s="6">
        <f t="shared" si="1"/>
        <v>19</v>
      </c>
      <c r="C27" s="6"/>
      <c r="D27" s="38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27"/>
    </row>
    <row r="28" spans="2:21" x14ac:dyDescent="0.25">
      <c r="B28" s="6">
        <f t="shared" si="1"/>
        <v>20</v>
      </c>
      <c r="C28" s="6"/>
      <c r="D28" s="38"/>
      <c r="E28" s="35"/>
      <c r="F28" s="35"/>
      <c r="G28" s="35"/>
      <c r="H28" s="35"/>
      <c r="I28" s="36"/>
      <c r="J28" s="4"/>
      <c r="K28" s="4"/>
      <c r="L28" s="4"/>
      <c r="M28" s="4"/>
      <c r="N28" s="4"/>
      <c r="O28" s="4"/>
      <c r="P28" s="4"/>
      <c r="Q28" s="27"/>
    </row>
    <row r="29" spans="2:21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27"/>
    </row>
    <row r="30" spans="2:21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27"/>
    </row>
    <row r="31" spans="2:21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27"/>
    </row>
    <row r="32" spans="2:21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27"/>
    </row>
    <row r="33" spans="2:17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27"/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27"/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27"/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27"/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27"/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27"/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27"/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27"/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27"/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27"/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27"/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27"/>
    </row>
    <row r="45" spans="2:17" x14ac:dyDescent="0.25">
      <c r="B45" s="6">
        <f t="shared" si="1"/>
        <v>37</v>
      </c>
      <c r="C45" s="6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27"/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27"/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27"/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27"/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27"/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27"/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27"/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27"/>
    </row>
    <row r="53" spans="2:17" x14ac:dyDescent="0.25">
      <c r="B53" s="6">
        <f t="shared" si="1"/>
        <v>45</v>
      </c>
      <c r="C53" s="7"/>
      <c r="D53" s="40"/>
      <c r="E53" s="40"/>
      <c r="F53" s="40"/>
      <c r="G53" s="40"/>
      <c r="H53" s="40"/>
      <c r="I53" s="40"/>
      <c r="J53" s="3"/>
      <c r="K53" s="3"/>
      <c r="L53" s="3"/>
      <c r="M53" s="3"/>
      <c r="N53" s="3"/>
      <c r="O53" s="3"/>
      <c r="P53" s="3"/>
      <c r="Q53" s="27"/>
    </row>
    <row r="54" spans="2:17" x14ac:dyDescent="0.25">
      <c r="B54" s="6">
        <f t="shared" si="1"/>
        <v>46</v>
      </c>
      <c r="C54" s="3"/>
      <c r="D54" s="41"/>
      <c r="E54" s="42"/>
      <c r="F54" s="42"/>
      <c r="G54" s="42"/>
      <c r="H54" s="42"/>
      <c r="I54" s="43"/>
      <c r="J54" s="16"/>
      <c r="K54" s="16"/>
      <c r="L54" s="16"/>
      <c r="M54" s="16"/>
      <c r="N54" s="16"/>
      <c r="O54" s="16"/>
      <c r="P54" s="16"/>
      <c r="Q54" s="17"/>
    </row>
    <row r="55" spans="2:17" x14ac:dyDescent="0.25">
      <c r="C55" s="29"/>
      <c r="D55" s="29"/>
      <c r="E55" s="1"/>
      <c r="H55" s="44" t="s">
        <v>19</v>
      </c>
      <c r="I55" s="44"/>
      <c r="J55" s="11">
        <f>COUNTIF(J9:J53,"&gt;=70")</f>
        <v>0</v>
      </c>
      <c r="K55" s="11">
        <f>COUNTIF(K9:K53,"&gt;=70")</f>
        <v>0</v>
      </c>
      <c r="L55" s="11">
        <f t="shared" ref="L55:Q55" si="2">COUNTIF(L9:L53,"&gt;=70")</f>
        <v>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1">
        <f t="shared" si="2"/>
        <v>0</v>
      </c>
    </row>
    <row r="56" spans="2:17" x14ac:dyDescent="0.25">
      <c r="C56" s="29"/>
      <c r="D56" s="29"/>
      <c r="E56" s="8"/>
      <c r="H56" s="45" t="s">
        <v>20</v>
      </c>
      <c r="I56" s="45"/>
      <c r="J56" s="12">
        <f>COUNTIF(J9:J46,"&lt;70")</f>
        <v>14</v>
      </c>
      <c r="K56" s="12">
        <f>COUNTIF(K9:K46,"&lt;70")</f>
        <v>14</v>
      </c>
      <c r="L56" s="12">
        <f t="shared" ref="L56:Q56" si="3">COUNT(L9:L53)</f>
        <v>14</v>
      </c>
      <c r="M56" s="12">
        <f t="shared" si="3"/>
        <v>14</v>
      </c>
      <c r="N56" s="12">
        <f t="shared" si="3"/>
        <v>14</v>
      </c>
      <c r="O56" s="12">
        <f t="shared" si="3"/>
        <v>14</v>
      </c>
      <c r="P56" s="12">
        <f t="shared" si="3"/>
        <v>14</v>
      </c>
      <c r="Q56" s="12">
        <f t="shared" si="3"/>
        <v>14</v>
      </c>
    </row>
    <row r="57" spans="2:17" x14ac:dyDescent="0.25">
      <c r="C57" s="29"/>
      <c r="D57" s="29"/>
      <c r="E57" s="29"/>
      <c r="H57" s="45" t="s">
        <v>21</v>
      </c>
      <c r="I57" s="45"/>
      <c r="J57" s="14">
        <f t="shared" ref="J57:Q57" si="4">J54/J56</f>
        <v>0</v>
      </c>
      <c r="K57" s="14">
        <f t="shared" si="4"/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</v>
      </c>
    </row>
    <row r="58" spans="2:17" x14ac:dyDescent="0.25">
      <c r="C58" s="29"/>
      <c r="D58" s="29"/>
      <c r="E58" s="1"/>
      <c r="H58" s="47" t="s">
        <v>16</v>
      </c>
      <c r="I58" s="47"/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</row>
    <row r="59" spans="2:17" x14ac:dyDescent="0.25">
      <c r="C59" s="29"/>
      <c r="D59" s="29"/>
      <c r="E59" s="1"/>
      <c r="H59" s="47" t="s">
        <v>17</v>
      </c>
      <c r="I59" s="47"/>
      <c r="J59" s="22">
        <v>1</v>
      </c>
      <c r="K59" s="22">
        <v>1</v>
      </c>
      <c r="L59" s="22">
        <v>1</v>
      </c>
      <c r="M59" s="22">
        <v>1</v>
      </c>
      <c r="N59" s="22">
        <v>1</v>
      </c>
      <c r="O59" s="22">
        <v>1</v>
      </c>
      <c r="P59" s="22">
        <v>1</v>
      </c>
      <c r="Q59" s="22">
        <v>1</v>
      </c>
    </row>
    <row r="60" spans="2:17" x14ac:dyDescent="0.25">
      <c r="C60" s="29"/>
      <c r="D60" s="29"/>
      <c r="E60" s="8"/>
    </row>
    <row r="61" spans="2:17" x14ac:dyDescent="0.25">
      <c r="C61" s="1"/>
      <c r="D61" s="1"/>
      <c r="E61" s="8"/>
      <c r="J61" s="48"/>
      <c r="K61" s="48"/>
      <c r="L61" s="48"/>
      <c r="M61" s="48"/>
      <c r="N61" s="48"/>
      <c r="O61" s="48"/>
      <c r="P61" s="48"/>
    </row>
    <row r="62" spans="2:17" x14ac:dyDescent="0.25">
      <c r="J62" s="46" t="s">
        <v>18</v>
      </c>
      <c r="K62" s="46"/>
      <c r="L62" s="46"/>
      <c r="M62" s="46"/>
      <c r="N62" s="46"/>
      <c r="O62" s="46"/>
      <c r="P62" s="46"/>
    </row>
  </sheetData>
  <mergeCells count="68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7:I17"/>
    <mergeCell ref="D18:I18"/>
    <mergeCell ref="D20:I20"/>
    <mergeCell ref="D21:I21"/>
    <mergeCell ref="D22:I22"/>
    <mergeCell ref="D23:I23"/>
    <mergeCell ref="D24:I24"/>
    <mergeCell ref="D25:I25"/>
    <mergeCell ref="D16:I16"/>
    <mergeCell ref="D19:I1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88FB-3CB3-4574-802C-49CDDF071830}">
  <dimension ref="B2:U61"/>
  <sheetViews>
    <sheetView tabSelected="1" topLeftCell="A48" workbookViewId="0">
      <selection activeCell="V11" sqref="V11"/>
    </sheetView>
  </sheetViews>
  <sheetFormatPr baseColWidth="10" defaultRowHeight="15" x14ac:dyDescent="0.25"/>
  <cols>
    <col min="1" max="1" width="4.28515625" customWidth="1"/>
    <col min="2" max="2" width="6.5703125" customWidth="1"/>
    <col min="4" max="4" width="6.42578125" customWidth="1"/>
    <col min="5" max="5" width="7.7109375" customWidth="1"/>
    <col min="6" max="6" width="6" customWidth="1"/>
    <col min="7" max="7" width="6.85546875" customWidth="1"/>
    <col min="8" max="8" width="3.42578125" customWidth="1"/>
    <col min="9" max="9" width="5.28515625" customWidth="1"/>
    <col min="10" max="10" width="7.7109375" customWidth="1"/>
    <col min="11" max="12" width="7" customWidth="1"/>
    <col min="13" max="14" width="6.5703125" customWidth="1"/>
    <col min="15" max="15" width="6.140625" customWidth="1"/>
    <col min="16" max="16" width="5.7109375" customWidth="1"/>
  </cols>
  <sheetData>
    <row r="2" spans="2:21" ht="15.75" x14ac:dyDescent="0.25">
      <c r="B2" s="31" t="s">
        <v>104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21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</row>
    <row r="4" spans="2:21" x14ac:dyDescent="0.25">
      <c r="C4" t="s">
        <v>0</v>
      </c>
      <c r="D4" s="33" t="s">
        <v>129</v>
      </c>
      <c r="E4" s="33"/>
      <c r="F4" s="33"/>
      <c r="G4" s="33"/>
      <c r="I4" t="s">
        <v>1</v>
      </c>
      <c r="J4" s="28" t="s">
        <v>106</v>
      </c>
      <c r="K4" s="28"/>
      <c r="M4" t="s">
        <v>2</v>
      </c>
      <c r="N4" s="34">
        <v>45205</v>
      </c>
      <c r="O4" s="34"/>
    </row>
    <row r="5" spans="2:21" x14ac:dyDescent="0.25">
      <c r="D5" s="5"/>
      <c r="E5" s="5"/>
      <c r="F5" s="5"/>
      <c r="G5" s="5"/>
    </row>
    <row r="6" spans="2:21" x14ac:dyDescent="0.25">
      <c r="C6" t="s">
        <v>3</v>
      </c>
      <c r="D6" s="28" t="s">
        <v>80</v>
      </c>
      <c r="E6" s="28"/>
      <c r="F6" s="28"/>
      <c r="G6" s="28"/>
      <c r="I6" s="29" t="s">
        <v>22</v>
      </c>
      <c r="J6" s="29"/>
      <c r="K6" s="30" t="s">
        <v>76</v>
      </c>
      <c r="L6" s="30"/>
      <c r="M6" s="30"/>
      <c r="N6" s="30"/>
      <c r="O6" s="30"/>
      <c r="P6" s="30"/>
    </row>
    <row r="8" spans="2:21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 x14ac:dyDescent="0.25">
      <c r="B9" s="6">
        <v>1</v>
      </c>
      <c r="C9" s="6" t="s">
        <v>107</v>
      </c>
      <c r="D9" s="38" t="s">
        <v>118</v>
      </c>
      <c r="E9" s="35"/>
      <c r="F9" s="35"/>
      <c r="G9" s="35"/>
      <c r="H9" s="35"/>
      <c r="I9" s="36"/>
      <c r="J9" s="4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20.75</v>
      </c>
      <c r="S9" s="54"/>
      <c r="T9" s="54"/>
      <c r="U9" s="54"/>
    </row>
    <row r="10" spans="2:21" x14ac:dyDescent="0.25">
      <c r="B10" s="6">
        <f>B9+1</f>
        <v>2</v>
      </c>
      <c r="C10" s="6" t="s">
        <v>108</v>
      </c>
      <c r="D10" s="38" t="s">
        <v>119</v>
      </c>
      <c r="E10" s="35"/>
      <c r="F10" s="35"/>
      <c r="G10" s="35"/>
      <c r="H10" s="35"/>
      <c r="I10" s="36"/>
      <c r="J10" s="4">
        <v>83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1" si="0">SUM(J10:P10)/4</f>
        <v>20.75</v>
      </c>
      <c r="S10" s="54"/>
      <c r="T10" s="54"/>
      <c r="U10" s="54"/>
    </row>
    <row r="11" spans="2:21" x14ac:dyDescent="0.25">
      <c r="B11" s="6">
        <f t="shared" ref="B11:B53" si="1">B10+1</f>
        <v>3</v>
      </c>
      <c r="C11" s="6" t="s">
        <v>109</v>
      </c>
      <c r="D11" s="38" t="s">
        <v>120</v>
      </c>
      <c r="E11" s="35"/>
      <c r="F11" s="35"/>
      <c r="G11" s="35"/>
      <c r="H11" s="35"/>
      <c r="I11" s="36"/>
      <c r="J11" s="4">
        <v>81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20.25</v>
      </c>
      <c r="S11" s="54"/>
      <c r="T11" s="54"/>
      <c r="U11" s="54"/>
    </row>
    <row r="12" spans="2:21" x14ac:dyDescent="0.25">
      <c r="B12" s="6">
        <v>4</v>
      </c>
      <c r="C12" s="6" t="s">
        <v>111</v>
      </c>
      <c r="D12" s="38" t="s">
        <v>121</v>
      </c>
      <c r="E12" s="35"/>
      <c r="F12" s="35"/>
      <c r="G12" s="35"/>
      <c r="H12" s="35"/>
      <c r="I12" s="3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22.5</v>
      </c>
      <c r="S12" s="55"/>
      <c r="T12" s="54"/>
      <c r="U12" s="1"/>
    </row>
    <row r="13" spans="2:21" x14ac:dyDescent="0.25">
      <c r="B13" s="6">
        <v>5</v>
      </c>
      <c r="C13" s="6" t="s">
        <v>110</v>
      </c>
      <c r="D13" s="38" t="s">
        <v>122</v>
      </c>
      <c r="E13" s="35"/>
      <c r="F13" s="35"/>
      <c r="G13" s="35"/>
      <c r="H13" s="35"/>
      <c r="I13" s="36"/>
      <c r="J13" s="4">
        <v>74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18.5</v>
      </c>
      <c r="S13" s="54"/>
      <c r="T13" s="54"/>
      <c r="U13" s="54"/>
    </row>
    <row r="14" spans="2:21" x14ac:dyDescent="0.25">
      <c r="B14" s="6">
        <f t="shared" si="1"/>
        <v>6</v>
      </c>
      <c r="C14" s="24" t="s">
        <v>131</v>
      </c>
      <c r="D14" s="42" t="s">
        <v>130</v>
      </c>
      <c r="E14" s="42"/>
      <c r="F14" s="42"/>
      <c r="G14" s="42"/>
      <c r="H14" s="42"/>
      <c r="I14" s="43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17.5</v>
      </c>
      <c r="S14" s="54"/>
      <c r="T14" s="55"/>
    </row>
    <row r="15" spans="2:21" x14ac:dyDescent="0.25">
      <c r="B15" s="6">
        <f t="shared" si="1"/>
        <v>7</v>
      </c>
      <c r="C15" s="6" t="s">
        <v>112</v>
      </c>
      <c r="D15" s="38" t="s">
        <v>123</v>
      </c>
      <c r="E15" s="35"/>
      <c r="F15" s="35"/>
      <c r="G15" s="35"/>
      <c r="H15" s="35"/>
      <c r="I15" s="3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  <c r="S15" s="54"/>
      <c r="T15" s="55"/>
    </row>
    <row r="16" spans="2:21" x14ac:dyDescent="0.25">
      <c r="B16" s="6">
        <v>8</v>
      </c>
      <c r="C16" s="6" t="s">
        <v>97</v>
      </c>
      <c r="D16" s="38" t="s">
        <v>98</v>
      </c>
      <c r="E16" s="35"/>
      <c r="F16" s="35"/>
      <c r="G16" s="35"/>
      <c r="H16" s="35"/>
      <c r="I16" s="36"/>
      <c r="J16" s="4">
        <v>20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</v>
      </c>
      <c r="S16" s="54"/>
      <c r="T16" s="55"/>
    </row>
    <row r="17" spans="2:21" x14ac:dyDescent="0.25">
      <c r="B17" s="6">
        <v>9</v>
      </c>
      <c r="C17" s="6" t="s">
        <v>113</v>
      </c>
      <c r="D17" s="38" t="s">
        <v>124</v>
      </c>
      <c r="E17" s="35"/>
      <c r="F17" s="35"/>
      <c r="G17" s="35"/>
      <c r="H17" s="35"/>
      <c r="I17" s="36"/>
      <c r="J17" s="4">
        <v>79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19.75</v>
      </c>
      <c r="S17" s="54"/>
      <c r="T17" s="54"/>
      <c r="U17" s="54"/>
    </row>
    <row r="18" spans="2:21" x14ac:dyDescent="0.25">
      <c r="B18" s="6">
        <f t="shared" si="1"/>
        <v>10</v>
      </c>
      <c r="C18" s="6" t="s">
        <v>114</v>
      </c>
      <c r="D18" s="38" t="s">
        <v>125</v>
      </c>
      <c r="E18" s="35"/>
      <c r="F18" s="35"/>
      <c r="G18" s="35"/>
      <c r="H18" s="35"/>
      <c r="I18" s="3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17.5</v>
      </c>
      <c r="S18" s="54"/>
      <c r="T18" s="54"/>
      <c r="U18" s="1"/>
    </row>
    <row r="19" spans="2:21" x14ac:dyDescent="0.25">
      <c r="B19" s="6">
        <v>11</v>
      </c>
      <c r="C19" s="6" t="s">
        <v>115</v>
      </c>
      <c r="D19" s="49" t="s">
        <v>126</v>
      </c>
      <c r="E19" s="50"/>
      <c r="F19" s="50"/>
      <c r="G19" s="50"/>
      <c r="H19" s="50"/>
      <c r="I19" s="51"/>
      <c r="J19" s="4">
        <v>91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22.75</v>
      </c>
      <c r="S19" s="54"/>
      <c r="T19" s="54"/>
      <c r="U19" s="54"/>
    </row>
    <row r="20" spans="2:21" x14ac:dyDescent="0.25">
      <c r="B20" s="6">
        <v>12</v>
      </c>
      <c r="C20" s="6" t="s">
        <v>116</v>
      </c>
      <c r="D20" s="38" t="s">
        <v>127</v>
      </c>
      <c r="E20" s="35"/>
      <c r="F20" s="35"/>
      <c r="G20" s="35"/>
      <c r="H20" s="35"/>
      <c r="I20" s="36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20.5</v>
      </c>
      <c r="S20" s="1"/>
      <c r="T20" s="1"/>
      <c r="U20" s="1"/>
    </row>
    <row r="21" spans="2:21" x14ac:dyDescent="0.25">
      <c r="B21" s="6">
        <f t="shared" si="1"/>
        <v>13</v>
      </c>
      <c r="C21" s="6" t="s">
        <v>117</v>
      </c>
      <c r="D21" s="38" t="s">
        <v>128</v>
      </c>
      <c r="E21" s="35"/>
      <c r="F21" s="35"/>
      <c r="G21" s="35"/>
      <c r="H21" s="35"/>
      <c r="I21" s="36"/>
      <c r="J21" s="4">
        <v>74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18.5</v>
      </c>
      <c r="S21" s="1"/>
      <c r="T21" s="1"/>
      <c r="U21" s="1"/>
    </row>
    <row r="22" spans="2:21" x14ac:dyDescent="0.25">
      <c r="B22" s="6">
        <f t="shared" si="1"/>
        <v>14</v>
      </c>
      <c r="C22" s="6"/>
      <c r="D22" s="38"/>
      <c r="E22" s="35"/>
      <c r="F22" s="35"/>
      <c r="G22" s="35"/>
      <c r="H22" s="35"/>
      <c r="I22" s="36"/>
      <c r="J22" s="4"/>
      <c r="K22" s="4"/>
      <c r="L22" s="4"/>
      <c r="M22" s="4"/>
      <c r="N22" s="4"/>
      <c r="O22" s="4"/>
      <c r="P22" s="4"/>
      <c r="Q22" s="27"/>
    </row>
    <row r="23" spans="2:21" x14ac:dyDescent="0.25">
      <c r="B23" s="6">
        <f t="shared" si="1"/>
        <v>15</v>
      </c>
      <c r="C23" s="6"/>
      <c r="D23" s="38"/>
      <c r="E23" s="35"/>
      <c r="F23" s="35"/>
      <c r="G23" s="35"/>
      <c r="H23" s="35"/>
      <c r="I23" s="36"/>
      <c r="J23" s="4"/>
      <c r="K23" s="4"/>
      <c r="L23" s="4"/>
      <c r="M23" s="4"/>
      <c r="N23" s="4"/>
      <c r="O23" s="4"/>
      <c r="P23" s="4"/>
      <c r="Q23" s="27"/>
    </row>
    <row r="24" spans="2:21" x14ac:dyDescent="0.25">
      <c r="B24" s="6">
        <f t="shared" si="1"/>
        <v>16</v>
      </c>
      <c r="C24" s="6"/>
      <c r="D24" s="38"/>
      <c r="E24" s="35"/>
      <c r="F24" s="35"/>
      <c r="G24" s="35"/>
      <c r="H24" s="35"/>
      <c r="I24" s="36"/>
      <c r="J24" s="4"/>
      <c r="K24" s="4"/>
      <c r="L24" s="4"/>
      <c r="M24" s="4"/>
      <c r="N24" s="4"/>
      <c r="O24" s="4"/>
      <c r="P24" s="4"/>
      <c r="Q24" s="27"/>
    </row>
    <row r="25" spans="2:21" x14ac:dyDescent="0.25">
      <c r="B25" s="6">
        <f t="shared" si="1"/>
        <v>17</v>
      </c>
      <c r="C25" s="6"/>
      <c r="D25" s="38"/>
      <c r="E25" s="35"/>
      <c r="F25" s="35"/>
      <c r="G25" s="35"/>
      <c r="H25" s="35"/>
      <c r="I25" s="36"/>
      <c r="J25" s="4"/>
      <c r="K25" s="4"/>
      <c r="L25" s="4"/>
      <c r="M25" s="4"/>
      <c r="N25" s="4"/>
      <c r="O25" s="4"/>
      <c r="P25" s="4"/>
      <c r="Q25" s="27"/>
    </row>
    <row r="26" spans="2:21" x14ac:dyDescent="0.25">
      <c r="B26" s="6">
        <f t="shared" si="1"/>
        <v>18</v>
      </c>
      <c r="C26" s="6"/>
      <c r="D26" s="38"/>
      <c r="E26" s="35"/>
      <c r="F26" s="35"/>
      <c r="G26" s="35"/>
      <c r="H26" s="35"/>
      <c r="I26" s="36"/>
      <c r="J26" s="4"/>
      <c r="K26" s="4"/>
      <c r="L26" s="4"/>
      <c r="M26" s="4"/>
      <c r="N26" s="4"/>
      <c r="O26" s="4"/>
      <c r="P26" s="4"/>
      <c r="Q26" s="27"/>
    </row>
    <row r="27" spans="2:21" x14ac:dyDescent="0.25">
      <c r="B27" s="6">
        <f t="shared" si="1"/>
        <v>19</v>
      </c>
      <c r="C27" s="6"/>
      <c r="D27" s="38"/>
      <c r="E27" s="35"/>
      <c r="F27" s="35"/>
      <c r="G27" s="35"/>
      <c r="H27" s="35"/>
      <c r="I27" s="36"/>
      <c r="J27" s="4"/>
      <c r="K27" s="4"/>
      <c r="L27" s="4"/>
      <c r="M27" s="4"/>
      <c r="N27" s="4"/>
      <c r="O27" s="4"/>
      <c r="P27" s="4"/>
      <c r="Q27" s="27"/>
    </row>
    <row r="28" spans="2:21" x14ac:dyDescent="0.25">
      <c r="B28" s="6">
        <f t="shared" si="1"/>
        <v>20</v>
      </c>
      <c r="C28" s="6"/>
      <c r="D28" s="40"/>
      <c r="E28" s="40"/>
      <c r="F28" s="40"/>
      <c r="G28" s="40"/>
      <c r="H28" s="40"/>
      <c r="I28" s="40"/>
      <c r="J28" s="4"/>
      <c r="K28" s="4"/>
      <c r="L28" s="4"/>
      <c r="M28" s="4"/>
      <c r="N28" s="4"/>
      <c r="O28" s="4"/>
      <c r="P28" s="4"/>
      <c r="Q28" s="27"/>
    </row>
    <row r="29" spans="2:21" x14ac:dyDescent="0.25">
      <c r="B29" s="6">
        <f t="shared" si="1"/>
        <v>21</v>
      </c>
      <c r="C29" s="6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27"/>
    </row>
    <row r="30" spans="2:21" x14ac:dyDescent="0.25">
      <c r="B30" s="6">
        <f t="shared" si="1"/>
        <v>22</v>
      </c>
      <c r="C30" s="6"/>
      <c r="D30" s="40"/>
      <c r="E30" s="40"/>
      <c r="F30" s="40"/>
      <c r="G30" s="40"/>
      <c r="H30" s="40"/>
      <c r="I30" s="40"/>
      <c r="J30" s="4"/>
      <c r="K30" s="4"/>
      <c r="L30" s="4"/>
      <c r="M30" s="4"/>
      <c r="N30" s="4"/>
      <c r="O30" s="4"/>
      <c r="P30" s="4"/>
      <c r="Q30" s="27"/>
    </row>
    <row r="31" spans="2:21" x14ac:dyDescent="0.25">
      <c r="B31" s="6">
        <f t="shared" si="1"/>
        <v>23</v>
      </c>
      <c r="C31" s="6"/>
      <c r="D31" s="40"/>
      <c r="E31" s="40"/>
      <c r="F31" s="40"/>
      <c r="G31" s="40"/>
      <c r="H31" s="40"/>
      <c r="I31" s="40"/>
      <c r="J31" s="4"/>
      <c r="K31" s="4"/>
      <c r="L31" s="4"/>
      <c r="M31" s="4"/>
      <c r="N31" s="4"/>
      <c r="O31" s="4"/>
      <c r="P31" s="4"/>
      <c r="Q31" s="27"/>
    </row>
    <row r="32" spans="2:21" x14ac:dyDescent="0.25">
      <c r="B32" s="6">
        <f t="shared" si="1"/>
        <v>24</v>
      </c>
      <c r="C32" s="6"/>
      <c r="D32" s="40"/>
      <c r="E32" s="40"/>
      <c r="F32" s="40"/>
      <c r="G32" s="40"/>
      <c r="H32" s="40"/>
      <c r="I32" s="40"/>
      <c r="J32" s="4"/>
      <c r="K32" s="4"/>
      <c r="L32" s="4"/>
      <c r="M32" s="4"/>
      <c r="N32" s="4"/>
      <c r="O32" s="4"/>
      <c r="P32" s="4"/>
      <c r="Q32" s="27"/>
    </row>
    <row r="33" spans="2:17" x14ac:dyDescent="0.25">
      <c r="B33" s="6">
        <f t="shared" si="1"/>
        <v>25</v>
      </c>
      <c r="C33" s="6"/>
      <c r="D33" s="40"/>
      <c r="E33" s="40"/>
      <c r="F33" s="40"/>
      <c r="G33" s="40"/>
      <c r="H33" s="40"/>
      <c r="I33" s="40"/>
      <c r="J33" s="4"/>
      <c r="K33" s="4"/>
      <c r="L33" s="4"/>
      <c r="M33" s="4"/>
      <c r="N33" s="4"/>
      <c r="O33" s="4"/>
      <c r="P33" s="4"/>
      <c r="Q33" s="27"/>
    </row>
    <row r="34" spans="2:17" x14ac:dyDescent="0.25">
      <c r="B34" s="6">
        <f t="shared" si="1"/>
        <v>26</v>
      </c>
      <c r="C34" s="6"/>
      <c r="D34" s="40"/>
      <c r="E34" s="40"/>
      <c r="F34" s="40"/>
      <c r="G34" s="40"/>
      <c r="H34" s="40"/>
      <c r="I34" s="40"/>
      <c r="J34" s="4"/>
      <c r="K34" s="4"/>
      <c r="L34" s="4"/>
      <c r="M34" s="4"/>
      <c r="N34" s="4"/>
      <c r="O34" s="4"/>
      <c r="P34" s="4"/>
      <c r="Q34" s="27"/>
    </row>
    <row r="35" spans="2:17" x14ac:dyDescent="0.25">
      <c r="B35" s="6">
        <f t="shared" si="1"/>
        <v>27</v>
      </c>
      <c r="C35" s="6"/>
      <c r="D35" s="40"/>
      <c r="E35" s="40"/>
      <c r="F35" s="40"/>
      <c r="G35" s="40"/>
      <c r="H35" s="40"/>
      <c r="I35" s="40"/>
      <c r="J35" s="4"/>
      <c r="K35" s="4"/>
      <c r="L35" s="4"/>
      <c r="M35" s="4"/>
      <c r="N35" s="4"/>
      <c r="O35" s="4"/>
      <c r="P35" s="4"/>
      <c r="Q35" s="27"/>
    </row>
    <row r="36" spans="2:17" x14ac:dyDescent="0.25">
      <c r="B36" s="6">
        <f t="shared" si="1"/>
        <v>28</v>
      </c>
      <c r="C36" s="6"/>
      <c r="D36" s="40"/>
      <c r="E36" s="40"/>
      <c r="F36" s="40"/>
      <c r="G36" s="40"/>
      <c r="H36" s="40"/>
      <c r="I36" s="40"/>
      <c r="J36" s="4"/>
      <c r="K36" s="4"/>
      <c r="L36" s="4"/>
      <c r="M36" s="4"/>
      <c r="N36" s="4"/>
      <c r="O36" s="4"/>
      <c r="P36" s="4"/>
      <c r="Q36" s="27"/>
    </row>
    <row r="37" spans="2:17" x14ac:dyDescent="0.25">
      <c r="B37" s="6">
        <f t="shared" si="1"/>
        <v>29</v>
      </c>
      <c r="C37" s="6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27"/>
    </row>
    <row r="38" spans="2:17" x14ac:dyDescent="0.25">
      <c r="B38" s="6">
        <f t="shared" si="1"/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27"/>
    </row>
    <row r="39" spans="2:17" x14ac:dyDescent="0.25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27"/>
    </row>
    <row r="40" spans="2:17" x14ac:dyDescent="0.25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27"/>
    </row>
    <row r="41" spans="2:17" x14ac:dyDescent="0.25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27"/>
    </row>
    <row r="42" spans="2:17" x14ac:dyDescent="0.25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27"/>
    </row>
    <row r="43" spans="2:17" x14ac:dyDescent="0.25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27"/>
    </row>
    <row r="44" spans="2:17" x14ac:dyDescent="0.25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27"/>
    </row>
    <row r="45" spans="2:17" x14ac:dyDescent="0.25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27"/>
    </row>
    <row r="46" spans="2:17" x14ac:dyDescent="0.25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27"/>
    </row>
    <row r="47" spans="2:17" x14ac:dyDescent="0.25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27"/>
    </row>
    <row r="48" spans="2:17" x14ac:dyDescent="0.25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27"/>
    </row>
    <row r="49" spans="2:17" x14ac:dyDescent="0.25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27"/>
    </row>
    <row r="50" spans="2:17" x14ac:dyDescent="0.25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27"/>
    </row>
    <row r="51" spans="2:17" x14ac:dyDescent="0.25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27"/>
    </row>
    <row r="52" spans="2:17" x14ac:dyDescent="0.25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3"/>
      <c r="K52" s="3"/>
      <c r="L52" s="3"/>
      <c r="M52" s="3"/>
      <c r="N52" s="3"/>
      <c r="O52" s="3"/>
      <c r="P52" s="3"/>
      <c r="Q52" s="27"/>
    </row>
    <row r="53" spans="2:17" x14ac:dyDescent="0.25">
      <c r="B53" s="6">
        <f t="shared" si="1"/>
        <v>45</v>
      </c>
      <c r="C53" s="3"/>
      <c r="D53" s="41"/>
      <c r="E53" s="42"/>
      <c r="F53" s="42"/>
      <c r="G53" s="42"/>
      <c r="H53" s="42"/>
      <c r="I53" s="43"/>
      <c r="J53" s="16"/>
      <c r="K53" s="16"/>
      <c r="L53" s="16"/>
      <c r="M53" s="16"/>
      <c r="N53" s="16"/>
      <c r="O53" s="16"/>
      <c r="P53" s="16"/>
      <c r="Q53" s="17"/>
    </row>
    <row r="54" spans="2:17" x14ac:dyDescent="0.25">
      <c r="C54" s="29"/>
      <c r="D54" s="29"/>
      <c r="E54" s="1"/>
      <c r="H54" s="52" t="s">
        <v>19</v>
      </c>
      <c r="I54" s="52"/>
      <c r="J54" s="11">
        <f>COUNTIF(J9:J52,"&gt;=70")</f>
        <v>11</v>
      </c>
      <c r="K54" s="11">
        <f>COUNTIF(K9:K52,"&gt;=70")</f>
        <v>0</v>
      </c>
      <c r="L54" s="11">
        <f t="shared" ref="L54:P54" si="2">COUNTIF(L9:L52,"&gt;=70")</f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COUNTIF(Q9:Q52,"&lt;70")</f>
        <v>13</v>
      </c>
    </row>
    <row r="55" spans="2:17" x14ac:dyDescent="0.25">
      <c r="C55" s="29"/>
      <c r="D55" s="29"/>
      <c r="E55" s="8"/>
      <c r="H55" s="53" t="s">
        <v>20</v>
      </c>
      <c r="I55" s="53"/>
      <c r="J55" s="12">
        <f>COUNTIF(J9:J45,"&lt;70")</f>
        <v>2</v>
      </c>
      <c r="K55" s="12">
        <f t="shared" ref="K55:Q55" si="4">COUNT(K9:K52)</f>
        <v>13</v>
      </c>
      <c r="L55" s="12">
        <f t="shared" si="4"/>
        <v>13</v>
      </c>
      <c r="M55" s="12">
        <f t="shared" si="4"/>
        <v>13</v>
      </c>
      <c r="N55" s="12">
        <f t="shared" si="4"/>
        <v>13</v>
      </c>
      <c r="O55" s="12">
        <f t="shared" si="4"/>
        <v>13</v>
      </c>
      <c r="P55" s="12">
        <f t="shared" si="4"/>
        <v>13</v>
      </c>
      <c r="Q55" s="12">
        <f t="shared" si="4"/>
        <v>13</v>
      </c>
    </row>
    <row r="56" spans="2:17" x14ac:dyDescent="0.25">
      <c r="C56" s="29"/>
      <c r="D56" s="29"/>
      <c r="E56" s="29"/>
      <c r="H56" s="45" t="s">
        <v>21</v>
      </c>
      <c r="I56" s="45"/>
      <c r="J56" s="12">
        <v>13</v>
      </c>
      <c r="K56" s="26">
        <v>0</v>
      </c>
      <c r="L56" s="14">
        <f t="shared" ref="L56:Q56" si="5">L53/L55</f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</row>
    <row r="57" spans="2:17" x14ac:dyDescent="0.25">
      <c r="C57" s="29"/>
      <c r="D57" s="29"/>
      <c r="E57" s="1"/>
      <c r="H57" s="47" t="s">
        <v>16</v>
      </c>
      <c r="I57" s="47"/>
      <c r="J57" s="14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</row>
    <row r="58" spans="2:17" x14ac:dyDescent="0.25">
      <c r="C58" s="29"/>
      <c r="D58" s="29"/>
      <c r="E58" s="1"/>
      <c r="H58" s="47" t="s">
        <v>17</v>
      </c>
      <c r="I58" s="47"/>
      <c r="J58" s="13">
        <f>J55/J56</f>
        <v>0.15384615384615385</v>
      </c>
      <c r="K58" s="22">
        <v>1</v>
      </c>
      <c r="L58" s="22">
        <v>1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</row>
    <row r="59" spans="2:17" x14ac:dyDescent="0.25">
      <c r="C59" s="29"/>
      <c r="D59" s="29"/>
      <c r="E59" s="8"/>
    </row>
    <row r="60" spans="2:17" x14ac:dyDescent="0.25">
      <c r="C60" s="1"/>
      <c r="D60" s="1"/>
      <c r="E60" s="8"/>
      <c r="J60" s="48"/>
      <c r="K60" s="48"/>
      <c r="L60" s="48"/>
      <c r="M60" s="48"/>
      <c r="N60" s="48"/>
      <c r="O60" s="48"/>
      <c r="P60" s="48"/>
    </row>
    <row r="61" spans="2:17" x14ac:dyDescent="0.25">
      <c r="J61" s="46" t="s">
        <v>18</v>
      </c>
      <c r="K61" s="46"/>
      <c r="L61" s="46"/>
      <c r="M61" s="46"/>
      <c r="N61" s="46"/>
      <c r="O61" s="46"/>
      <c r="P61" s="46"/>
    </row>
  </sheetData>
  <mergeCells count="67">
    <mergeCell ref="C58:D58"/>
    <mergeCell ref="H58:I58"/>
    <mergeCell ref="C59:D59"/>
    <mergeCell ref="J60:P60"/>
    <mergeCell ref="J61:P61"/>
    <mergeCell ref="D48:I48"/>
    <mergeCell ref="D37:I37"/>
    <mergeCell ref="D38:I38"/>
    <mergeCell ref="D39:I39"/>
    <mergeCell ref="D40:I40"/>
    <mergeCell ref="D41:I41"/>
    <mergeCell ref="D43:I43"/>
    <mergeCell ref="D44:I44"/>
    <mergeCell ref="D45:I45"/>
    <mergeCell ref="D46:I46"/>
    <mergeCell ref="D47:I47"/>
    <mergeCell ref="C57:D57"/>
    <mergeCell ref="H57:I57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D42:I42"/>
    <mergeCell ref="D31:I31"/>
    <mergeCell ref="D32:I32"/>
    <mergeCell ref="D33:I33"/>
    <mergeCell ref="D34:I34"/>
    <mergeCell ref="D35:I35"/>
    <mergeCell ref="D36:I36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3:I13"/>
    <mergeCell ref="D15:I15"/>
    <mergeCell ref="D16:I16"/>
    <mergeCell ref="D17:I17"/>
    <mergeCell ref="D18:I18"/>
    <mergeCell ref="D14:I14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BIOQUIMICA</vt:lpstr>
      <vt:lpstr>TOXICOLOGIA</vt:lpstr>
      <vt:lpstr>POTABILIZACION</vt:lpstr>
      <vt:lpstr>REMEDIACION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soledadesther Maldonado Bravo</cp:lastModifiedBy>
  <cp:lastPrinted>2023-03-21T15:13:53Z</cp:lastPrinted>
  <dcterms:created xsi:type="dcterms:W3CDTF">2023-03-14T19:16:59Z</dcterms:created>
  <dcterms:modified xsi:type="dcterms:W3CDTF">2023-10-07T03:51:39Z</dcterms:modified>
</cp:coreProperties>
</file>