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ONEDRIVE\VARIOS\DOCUMENTOS\SEM SEP-ENE 2024\REPORTE FINAL\"/>
    </mc:Choice>
  </mc:AlternateContent>
  <xr:revisionPtr revIDLastSave="0" documentId="8_{E284FF6A-807C-4143-808C-E54899810736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25" r:id="rId1"/>
    <sheet name="2" sheetId="22" r:id="rId2"/>
    <sheet name="3" sheetId="23" r:id="rId3"/>
    <sheet name="4" sheetId="24" r:id="rId4"/>
    <sheet name="0" sheetId="10" r:id="rId5"/>
  </sheets>
  <definedNames>
    <definedName name="_xlnm.Print_Area" localSheetId="4">'0'!$A$1:$N$37</definedName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10" l="1"/>
  <c r="M28" i="10"/>
  <c r="H28" i="10"/>
  <c r="G28" i="10"/>
  <c r="F28" i="10"/>
  <c r="E28" i="10"/>
  <c r="L28" i="10" s="1"/>
  <c r="K28" i="10"/>
  <c r="I28" i="10" l="1"/>
  <c r="J28" i="10" s="1"/>
  <c r="J15" i="24" l="1"/>
  <c r="J16" i="24"/>
  <c r="J17" i="24"/>
  <c r="J18" i="24"/>
  <c r="J19" i="24"/>
  <c r="J20" i="24"/>
  <c r="J14" i="24"/>
  <c r="H15" i="24"/>
  <c r="H16" i="24"/>
  <c r="H17" i="24"/>
  <c r="H18" i="24"/>
  <c r="H19" i="24"/>
  <c r="H20" i="24"/>
  <c r="H14" i="24"/>
  <c r="L17" i="23"/>
  <c r="J17" i="23"/>
  <c r="H17" i="23"/>
  <c r="L16" i="23"/>
  <c r="J16" i="23"/>
  <c r="H16" i="23"/>
  <c r="L15" i="23"/>
  <c r="J15" i="23"/>
  <c r="H15" i="23"/>
  <c r="L14" i="23"/>
  <c r="J14" i="23"/>
  <c r="H14" i="23"/>
  <c r="A18" i="22"/>
  <c r="C18" i="22"/>
  <c r="D18" i="22"/>
  <c r="E18" i="22"/>
  <c r="L18" i="22" s="1"/>
  <c r="L17" i="22"/>
  <c r="J17" i="22"/>
  <c r="H17" i="22"/>
  <c r="L16" i="22"/>
  <c r="J16" i="22"/>
  <c r="H16" i="22"/>
  <c r="L15" i="22"/>
  <c r="J15" i="22"/>
  <c r="H15" i="22"/>
  <c r="L14" i="22"/>
  <c r="J14" i="22"/>
  <c r="H14" i="22"/>
  <c r="H27" i="23"/>
  <c r="E27" i="23"/>
  <c r="L27" i="23" s="1"/>
  <c r="D27" i="23"/>
  <c r="C27" i="23"/>
  <c r="A27" i="23"/>
  <c r="H26" i="23"/>
  <c r="E26" i="23"/>
  <c r="L26" i="23" s="1"/>
  <c r="D26" i="23"/>
  <c r="C26" i="23"/>
  <c r="A26" i="23"/>
  <c r="H25" i="23"/>
  <c r="E25" i="23"/>
  <c r="L25" i="23" s="1"/>
  <c r="D25" i="23"/>
  <c r="C25" i="23"/>
  <c r="A25" i="23"/>
  <c r="H24" i="23"/>
  <c r="E24" i="23"/>
  <c r="L24" i="23" s="1"/>
  <c r="D24" i="23"/>
  <c r="C24" i="23"/>
  <c r="A24" i="23"/>
  <c r="H23" i="23"/>
  <c r="E23" i="23"/>
  <c r="L23" i="23" s="1"/>
  <c r="D23" i="23"/>
  <c r="C23" i="23"/>
  <c r="A23" i="23"/>
  <c r="H22" i="23"/>
  <c r="E22" i="23"/>
  <c r="L22" i="23" s="1"/>
  <c r="D22" i="23"/>
  <c r="C22" i="23"/>
  <c r="A22" i="23"/>
  <c r="H21" i="23"/>
  <c r="E21" i="23"/>
  <c r="L21" i="23" s="1"/>
  <c r="D21" i="23"/>
  <c r="C21" i="23"/>
  <c r="A21" i="23"/>
  <c r="H20" i="23"/>
  <c r="E20" i="23"/>
  <c r="L20" i="23" s="1"/>
  <c r="D20" i="23"/>
  <c r="C20" i="23"/>
  <c r="A20" i="23"/>
  <c r="H19" i="23"/>
  <c r="E19" i="23"/>
  <c r="L19" i="23" s="1"/>
  <c r="D19" i="23"/>
  <c r="C19" i="23"/>
  <c r="A19" i="23"/>
  <c r="H18" i="23"/>
  <c r="L18" i="23"/>
  <c r="E27" i="22"/>
  <c r="L27" i="22" s="1"/>
  <c r="D27" i="22"/>
  <c r="C27" i="22"/>
  <c r="A27" i="22"/>
  <c r="E26" i="22"/>
  <c r="L26" i="22" s="1"/>
  <c r="D26" i="22"/>
  <c r="C26" i="22"/>
  <c r="A26" i="22"/>
  <c r="E25" i="22"/>
  <c r="L25" i="22" s="1"/>
  <c r="D25" i="22"/>
  <c r="C25" i="22"/>
  <c r="A25" i="22"/>
  <c r="E24" i="22"/>
  <c r="L24" i="22" s="1"/>
  <c r="D24" i="22"/>
  <c r="C24" i="22"/>
  <c r="A24" i="22"/>
  <c r="E23" i="22"/>
  <c r="L23" i="22" s="1"/>
  <c r="D23" i="22"/>
  <c r="C23" i="22"/>
  <c r="A23" i="22"/>
  <c r="E22" i="22"/>
  <c r="L22" i="22" s="1"/>
  <c r="D22" i="22"/>
  <c r="C22" i="22"/>
  <c r="A22" i="22"/>
  <c r="E21" i="22"/>
  <c r="L21" i="22" s="1"/>
  <c r="D21" i="22"/>
  <c r="C21" i="22"/>
  <c r="A21" i="22"/>
  <c r="E20" i="22"/>
  <c r="L20" i="22" s="1"/>
  <c r="D20" i="22"/>
  <c r="C20" i="22"/>
  <c r="A20" i="22"/>
  <c r="E19" i="22"/>
  <c r="L19" i="22" s="1"/>
  <c r="D19" i="22"/>
  <c r="C19" i="22"/>
  <c r="A19" i="22"/>
  <c r="H14" i="25"/>
  <c r="H15" i="25"/>
  <c r="H16" i="25"/>
  <c r="J18" i="23" l="1"/>
  <c r="I19" i="23"/>
  <c r="J19" i="23" s="1"/>
  <c r="I20" i="23"/>
  <c r="J20" i="23" s="1"/>
  <c r="I21" i="23"/>
  <c r="J21" i="23" s="1"/>
  <c r="I22" i="23"/>
  <c r="J22" i="23" s="1"/>
  <c r="I23" i="23"/>
  <c r="J23" i="23" s="1"/>
  <c r="I24" i="23"/>
  <c r="J24" i="23" s="1"/>
  <c r="I25" i="23"/>
  <c r="J25" i="23" s="1"/>
  <c r="I26" i="23"/>
  <c r="J26" i="23" s="1"/>
  <c r="I27" i="23"/>
  <c r="J27" i="23" s="1"/>
  <c r="H18" i="22"/>
  <c r="H19" i="22"/>
  <c r="H20" i="22"/>
  <c r="H21" i="22"/>
  <c r="H22" i="22"/>
  <c r="H23" i="22"/>
  <c r="H24" i="22"/>
  <c r="H25" i="22"/>
  <c r="H26" i="22"/>
  <c r="H27" i="22"/>
  <c r="I18" i="22"/>
  <c r="J18" i="22" s="1"/>
  <c r="I19" i="22"/>
  <c r="J19" i="22" s="1"/>
  <c r="I20" i="22"/>
  <c r="J20" i="22" s="1"/>
  <c r="I21" i="22"/>
  <c r="J21" i="22" s="1"/>
  <c r="I22" i="22"/>
  <c r="J22" i="22" s="1"/>
  <c r="I23" i="22"/>
  <c r="J23" i="22" s="1"/>
  <c r="I24" i="22"/>
  <c r="J24" i="22" s="1"/>
  <c r="I25" i="22"/>
  <c r="J25" i="22" s="1"/>
  <c r="I26" i="22"/>
  <c r="J26" i="22" s="1"/>
  <c r="I27" i="22"/>
  <c r="J27" i="22" s="1"/>
  <c r="M28" i="25"/>
  <c r="N28" i="25"/>
  <c r="K28" i="25" l="1"/>
  <c r="G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J17" i="25"/>
  <c r="J16" i="25"/>
  <c r="J15" i="25"/>
  <c r="J14" i="25"/>
  <c r="B37" i="25"/>
  <c r="H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B10" i="24"/>
  <c r="B37" i="24" s="1"/>
  <c r="L8" i="24"/>
  <c r="H8" i="24"/>
  <c r="N28" i="23"/>
  <c r="M28" i="23"/>
  <c r="K28" i="23"/>
  <c r="G28" i="23"/>
  <c r="F28" i="23"/>
  <c r="B10" i="23"/>
  <c r="B37" i="22"/>
  <c r="H8" i="22"/>
  <c r="N28" i="22"/>
  <c r="M28" i="22"/>
  <c r="K28" i="22"/>
  <c r="G28" i="22"/>
  <c r="F28" i="22"/>
  <c r="B37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J28" i="25" s="1"/>
  <c r="L21" i="24"/>
  <c r="L22" i="24"/>
  <c r="L23" i="24"/>
  <c r="L24" i="24"/>
  <c r="L25" i="24"/>
  <c r="L26" i="24"/>
  <c r="L27" i="24"/>
  <c r="H21" i="24"/>
  <c r="H22" i="24"/>
  <c r="H23" i="24"/>
  <c r="H24" i="24"/>
  <c r="H25" i="24"/>
  <c r="H26" i="24"/>
  <c r="H27" i="24"/>
  <c r="E28" i="24"/>
  <c r="E28" i="23"/>
  <c r="E28" i="22"/>
  <c r="L28" i="25" l="1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6A12DE07-1781-408C-9103-E8A2C1F18837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82869A7E-94C3-495F-AF9B-0B3FFD8A34D3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<sst xmlns="http://schemas.openxmlformats.org/spreadsheetml/2006/main" count="250" uniqueCount="45">
  <si>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</si>
  <si>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</si>
  <si>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</si>
  <si>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</si>
  <si>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</si>
  <si>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</si>
  <si>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</si>
  <si>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</si>
  <si>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</si>
  <si>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</si>
  <si>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</si>
  <si>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</si>
  <si>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</si>
  <si>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</si>
  <si>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</si>
  <si>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</si>
  <si>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</si>
  <si>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</si>
  <si>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</si>
  <si>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</si>
  <si>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</si>
  <si>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</si>
  <si>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</si>
  <si>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</si>
  <si>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</si>
  <si>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</si>
  <si>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</si>
  <si>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</si>
  <si>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</si>
  <si>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INGENIERIA AMBIENTAL</t>
  </si>
  <si>
    <t xml:space="preserve">M.C. SOLEDAD ESTHER MALDONADO BRAVO </t>
  </si>
  <si>
    <t>IAMB</t>
  </si>
  <si>
    <t xml:space="preserve">M.C. JESSICA ALEJANDRA REYES LARIOS </t>
  </si>
  <si>
    <t xml:space="preserve">INGENIERIA AMBIENTAL </t>
  </si>
  <si>
    <t>M.C. SOLEDAD ESTHER MALDONADO BRAVO</t>
  </si>
  <si>
    <t>S/E</t>
  </si>
  <si>
    <t>SEP2023-ENE2024</t>
  </si>
  <si>
    <t>BIOQUIMICA</t>
  </si>
  <si>
    <t>TOXICOLOGIA AMBIENTAL</t>
  </si>
  <si>
    <t>POTABILIZACION DE AGUA</t>
  </si>
  <si>
    <t>REMEDIACION DE SUELOS</t>
  </si>
  <si>
    <t>306-A</t>
  </si>
  <si>
    <t>506-A</t>
  </si>
  <si>
    <t>706-A</t>
  </si>
  <si>
    <t>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</si>
</sst>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" zoomScale="85" zoomScaleNormal="85" zoomScaleSheetLayoutView="100" workbookViewId="0">
      <selection activeCell="B14" sqref="B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39" t="s">
        <v>2</v>
      </c>
      <c r="B6" s="39"/>
      <c r="C6" s="39"/>
      <c r="D6" s="39"/>
      <c r="E6" s="40" t="s">
        <v>29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1</v>
      </c>
      <c r="C8" s="30"/>
      <c r="D8" s="14" t="s">
        <v>4</v>
      </c>
      <c r="E8" s="20">
        <v>3</v>
      </c>
      <c r="F8"/>
      <c r="G8" s="4" t="s">
        <v>5</v>
      </c>
      <c r="H8" s="20">
        <f>'0'!H8</f>
        <v>4</v>
      </c>
      <c r="I8" s="37" t="s">
        <v>6</v>
      </c>
      <c r="J8" s="37"/>
      <c r="K8" s="37"/>
      <c r="L8" s="30" t="s">
        <v>36</v>
      </c>
      <c r="M8" s="30"/>
      <c r="N8" s="30"/>
    </row>
    <row r="10" spans="1:14" x14ac:dyDescent="0.2">
      <c r="A10" s="4" t="s">
        <v>7</v>
      </c>
      <c r="B10" s="30" t="s">
        <v>30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8</v>
      </c>
      <c r="B12" s="35" t="s">
        <v>9</v>
      </c>
      <c r="C12" s="35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6" t="s">
        <v>20</v>
      </c>
    </row>
    <row r="13" spans="1:14" x14ac:dyDescent="0.2">
      <c r="A13" s="34"/>
      <c r="B13" s="36"/>
      <c r="C13" s="36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7"/>
    </row>
    <row r="14" spans="1:14" s="11" customFormat="1" x14ac:dyDescent="0.2">
      <c r="A14" s="9" t="s">
        <v>37</v>
      </c>
      <c r="B14" s="9">
        <v>1</v>
      </c>
      <c r="C14" s="9" t="s">
        <v>41</v>
      </c>
      <c r="D14" s="9" t="s">
        <v>31</v>
      </c>
      <c r="E14" s="9">
        <v>27</v>
      </c>
      <c r="F14" s="9">
        <v>18</v>
      </c>
      <c r="G14" s="9"/>
      <c r="H14" s="10">
        <f t="shared" ref="H14:H27" si="0">F14/E14</f>
        <v>0.66666666666666663</v>
      </c>
      <c r="I14" s="9">
        <v>9</v>
      </c>
      <c r="J14" s="10">
        <f t="shared" ref="J14:J28" si="1">I14/E14</f>
        <v>0.33333333333333331</v>
      </c>
      <c r="K14" s="9"/>
      <c r="L14" s="10">
        <f t="shared" ref="L14:L28" si="2">K14/E14</f>
        <v>0</v>
      </c>
      <c r="M14" s="21">
        <v>63.33</v>
      </c>
      <c r="N14" s="15">
        <v>0.19</v>
      </c>
    </row>
    <row r="15" spans="1:14" s="11" customFormat="1" x14ac:dyDescent="0.2">
      <c r="A15" s="9" t="s">
        <v>38</v>
      </c>
      <c r="B15" s="9">
        <v>1</v>
      </c>
      <c r="C15" s="9" t="s">
        <v>42</v>
      </c>
      <c r="D15" s="9" t="s">
        <v>31</v>
      </c>
      <c r="E15" s="9">
        <v>37</v>
      </c>
      <c r="F15" s="9">
        <v>26</v>
      </c>
      <c r="G15" s="9"/>
      <c r="H15" s="10">
        <f t="shared" si="0"/>
        <v>0.70270270270270274</v>
      </c>
      <c r="I15" s="9">
        <v>11</v>
      </c>
      <c r="J15" s="10">
        <f t="shared" si="1"/>
        <v>0.29729729729729731</v>
      </c>
      <c r="K15" s="9"/>
      <c r="L15" s="10">
        <f t="shared" si="2"/>
        <v>0</v>
      </c>
      <c r="M15" s="21">
        <v>63.67</v>
      </c>
      <c r="N15" s="15">
        <v>0.29670000000000002</v>
      </c>
    </row>
    <row r="16" spans="1:14" s="11" customFormat="1" x14ac:dyDescent="0.2">
      <c r="A16" s="9" t="s">
        <v>39</v>
      </c>
      <c r="B16" s="9" t="s">
        <v>35</v>
      </c>
      <c r="C16" s="9" t="s">
        <v>43</v>
      </c>
      <c r="D16" s="9" t="s">
        <v>31</v>
      </c>
      <c r="E16" s="9">
        <v>14</v>
      </c>
      <c r="F16" s="9"/>
      <c r="G16" s="9"/>
      <c r="H16" s="10">
        <f t="shared" si="0"/>
        <v>0</v>
      </c>
      <c r="I16" s="9"/>
      <c r="J16" s="10">
        <f t="shared" si="1"/>
        <v>0</v>
      </c>
      <c r="K16" s="9"/>
      <c r="L16" s="10">
        <f t="shared" si="2"/>
        <v>0</v>
      </c>
      <c r="M16" s="21"/>
      <c r="N16" s="15">
        <v>0</v>
      </c>
    </row>
    <row r="17" spans="1:14" s="11" customFormat="1" x14ac:dyDescent="0.2">
      <c r="A17" s="9" t="s">
        <v>40</v>
      </c>
      <c r="B17" s="9">
        <v>1</v>
      </c>
      <c r="C17" s="9" t="s">
        <v>43</v>
      </c>
      <c r="D17" s="9" t="s">
        <v>31</v>
      </c>
      <c r="E17" s="9">
        <v>13</v>
      </c>
      <c r="F17" s="9">
        <v>11</v>
      </c>
      <c r="G17" s="9"/>
      <c r="H17" s="10">
        <f t="shared" si="0"/>
        <v>0.84615384615384615</v>
      </c>
      <c r="I17" s="9">
        <v>2</v>
      </c>
      <c r="J17" s="10">
        <f t="shared" si="1"/>
        <v>0.15384615384615385</v>
      </c>
      <c r="K17" s="9"/>
      <c r="L17" s="10">
        <f t="shared" si="2"/>
        <v>0</v>
      </c>
      <c r="M17" s="21">
        <v>69</v>
      </c>
      <c r="N17" s="15">
        <v>0.18179999999999999</v>
      </c>
    </row>
    <row r="18" spans="1:14" s="11" customFormat="1" x14ac:dyDescent="0.2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ref="I18:I27" si="3">(E18-SUM(F18:G18))-K18</f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91</v>
      </c>
      <c r="F28" s="17">
        <v>55</v>
      </c>
      <c r="G28" s="17">
        <f>SUM(G14:G27)</f>
        <v>0</v>
      </c>
      <c r="H28" s="18">
        <f>SUM(F28:G28)/E28</f>
        <v>0.60439560439560436</v>
      </c>
      <c r="I28" s="17">
        <v>22</v>
      </c>
      <c r="J28" s="18">
        <f t="shared" si="1"/>
        <v>0.24175824175824176</v>
      </c>
      <c r="K28" s="17">
        <f>SUM(K14:K27)</f>
        <v>0</v>
      </c>
      <c r="L28" s="18">
        <f t="shared" si="2"/>
        <v>0</v>
      </c>
      <c r="M28" s="17">
        <f>AVERAGE(M14:M27)</f>
        <v>65.333333333333329</v>
      </c>
      <c r="N28" s="19">
        <f>AVERAGE(N14:N27)</f>
        <v>0.167125</v>
      </c>
    </row>
    <row r="30" spans="1:14" ht="120" customHeight="1" x14ac:dyDescent="0.2">
      <c r="A30" s="28" t="s">
        <v>25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2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 xml:space="preserve">M.C. SOLEDAD ESTHER MALDONADO BRAVO </v>
      </c>
      <c r="C37" s="23"/>
      <c r="D37" s="23"/>
      <c r="E37" s="13"/>
      <c r="F37" s="13"/>
      <c r="G37" s="23" t="s">
        <v>32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A14" sqref="A14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39" t="s">
        <v>2</v>
      </c>
      <c r="B6" s="39"/>
      <c r="C6" s="39"/>
      <c r="D6" s="39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4</v>
      </c>
      <c r="E8" s="20">
        <v>3</v>
      </c>
      <c r="F8"/>
      <c r="G8" s="4" t="s">
        <v>5</v>
      </c>
      <c r="H8" s="20">
        <f>'0'!H8</f>
        <v>4</v>
      </c>
      <c r="I8" s="37" t="s">
        <v>6</v>
      </c>
      <c r="J8" s="37"/>
      <c r="K8" s="37"/>
      <c r="L8" s="30" t="s">
        <v>36</v>
      </c>
      <c r="M8" s="30"/>
      <c r="N8" s="30"/>
    </row>
    <row r="10" spans="1:14" x14ac:dyDescent="0.2">
      <c r="A10" s="4" t="s">
        <v>7</v>
      </c>
      <c r="B10" s="30" t="s">
        <v>30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8</v>
      </c>
      <c r="B12" s="35" t="s">
        <v>9</v>
      </c>
      <c r="C12" s="35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6" t="s">
        <v>20</v>
      </c>
    </row>
    <row r="13" spans="1:14" x14ac:dyDescent="0.2">
      <c r="A13" s="34"/>
      <c r="B13" s="36"/>
      <c r="C13" s="36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7"/>
    </row>
    <row r="14" spans="1:14" s="11" customFormat="1" x14ac:dyDescent="0.2">
      <c r="A14" s="9" t="s">
        <v>37</v>
      </c>
      <c r="B14" s="9">
        <v>2</v>
      </c>
      <c r="C14" s="9" t="s">
        <v>41</v>
      </c>
      <c r="D14" s="9" t="s">
        <v>31</v>
      </c>
      <c r="E14" s="9">
        <v>27</v>
      </c>
      <c r="F14" s="9">
        <v>18</v>
      </c>
      <c r="G14" s="9"/>
      <c r="H14" s="10">
        <f t="shared" ref="H14:H17" si="0">F14/E14</f>
        <v>0.66666666666666663</v>
      </c>
      <c r="I14" s="9">
        <v>9</v>
      </c>
      <c r="J14" s="10">
        <f t="shared" ref="J14:J17" si="1">I14/E14</f>
        <v>0.33333333333333331</v>
      </c>
      <c r="K14" s="9"/>
      <c r="L14" s="10">
        <f t="shared" ref="L14:L17" si="2">K14/E14</f>
        <v>0</v>
      </c>
      <c r="M14" s="21">
        <v>63.41</v>
      </c>
      <c r="N14" s="15">
        <v>0.70369999999999999</v>
      </c>
    </row>
    <row r="15" spans="1:14" s="11" customFormat="1" x14ac:dyDescent="0.2">
      <c r="A15" s="9" t="s">
        <v>38</v>
      </c>
      <c r="B15" s="9">
        <v>2</v>
      </c>
      <c r="C15" s="9" t="s">
        <v>42</v>
      </c>
      <c r="D15" s="9" t="s">
        <v>31</v>
      </c>
      <c r="E15" s="9">
        <v>37</v>
      </c>
      <c r="F15" s="9">
        <v>19</v>
      </c>
      <c r="G15" s="9"/>
      <c r="H15" s="10">
        <f t="shared" si="0"/>
        <v>0.51351351351351349</v>
      </c>
      <c r="I15" s="9">
        <v>18</v>
      </c>
      <c r="J15" s="10">
        <f t="shared" si="1"/>
        <v>0.48648648648648651</v>
      </c>
      <c r="K15" s="9"/>
      <c r="L15" s="10">
        <f t="shared" si="2"/>
        <v>0</v>
      </c>
      <c r="M15" s="21">
        <v>59.09</v>
      </c>
      <c r="N15" s="15">
        <v>0.59450000000000003</v>
      </c>
    </row>
    <row r="16" spans="1:14" s="11" customFormat="1" x14ac:dyDescent="0.2">
      <c r="A16" s="9" t="s">
        <v>39</v>
      </c>
      <c r="B16" s="9">
        <v>1</v>
      </c>
      <c r="C16" s="9" t="s">
        <v>43</v>
      </c>
      <c r="D16" s="9" t="s">
        <v>31</v>
      </c>
      <c r="E16" s="9">
        <v>14</v>
      </c>
      <c r="F16" s="9">
        <v>9</v>
      </c>
      <c r="G16" s="9"/>
      <c r="H16" s="10">
        <f t="shared" si="0"/>
        <v>0.6428571428571429</v>
      </c>
      <c r="I16" s="9">
        <v>5</v>
      </c>
      <c r="J16" s="10">
        <f t="shared" si="1"/>
        <v>0.35714285714285715</v>
      </c>
      <c r="K16" s="9"/>
      <c r="L16" s="10">
        <f t="shared" si="2"/>
        <v>0</v>
      </c>
      <c r="M16" s="21">
        <v>58.5</v>
      </c>
      <c r="N16" s="15">
        <v>0.71419999999999995</v>
      </c>
    </row>
    <row r="17" spans="1:14" s="11" customFormat="1" x14ac:dyDescent="0.2">
      <c r="A17" s="9" t="s">
        <v>40</v>
      </c>
      <c r="B17" s="9" t="s">
        <v>35</v>
      </c>
      <c r="C17" s="9" t="s">
        <v>43</v>
      </c>
      <c r="D17" s="9" t="s">
        <v>31</v>
      </c>
      <c r="E17" s="9">
        <v>13</v>
      </c>
      <c r="F17" s="9"/>
      <c r="G17" s="9"/>
      <c r="H17" s="10">
        <f t="shared" si="0"/>
        <v>0</v>
      </c>
      <c r="I17" s="9"/>
      <c r="J17" s="10">
        <f t="shared" si="1"/>
        <v>0</v>
      </c>
      <c r="K17" s="9"/>
      <c r="L17" s="10">
        <f t="shared" si="2"/>
        <v>0</v>
      </c>
      <c r="M17" s="21"/>
      <c r="N17" s="15">
        <v>0</v>
      </c>
    </row>
    <row r="18" spans="1:14" s="11" customFormat="1" x14ac:dyDescent="0.2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ref="H18:H27" si="3">F18/E18</f>
        <v>#DIV/0!</v>
      </c>
      <c r="I18" s="9">
        <f t="shared" ref="I18:I27" si="4">(E18-SUM(F18:G18))-K18</f>
        <v>0</v>
      </c>
      <c r="J18" s="10" t="e">
        <f t="shared" ref="J18:J27" si="5">I18/E18</f>
        <v>#DIV/0!</v>
      </c>
      <c r="K18" s="9"/>
      <c r="L18" s="10" t="e">
        <f t="shared" ref="L18:L27" si="6">K18/E18</f>
        <v>#DIV/0!</v>
      </c>
      <c r="M18" s="9"/>
      <c r="N18" s="15"/>
    </row>
    <row r="19" spans="1:14" s="11" customFormat="1" x14ac:dyDescent="0.2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3"/>
        <v>#DIV/0!</v>
      </c>
      <c r="I19" s="9">
        <f t="shared" si="4"/>
        <v>0</v>
      </c>
      <c r="J19" s="10" t="e">
        <f t="shared" si="5"/>
        <v>#DIV/0!</v>
      </c>
      <c r="K19" s="9"/>
      <c r="L19" s="10" t="e">
        <f t="shared" si="6"/>
        <v>#DIV/0!</v>
      </c>
      <c r="M19" s="9"/>
      <c r="N19" s="15"/>
    </row>
    <row r="20" spans="1:14" s="11" customFormat="1" x14ac:dyDescent="0.2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3"/>
        <v>#DIV/0!</v>
      </c>
      <c r="I20" s="9">
        <f t="shared" si="4"/>
        <v>0</v>
      </c>
      <c r="J20" s="10" t="e">
        <f t="shared" si="5"/>
        <v>#DIV/0!</v>
      </c>
      <c r="K20" s="9"/>
      <c r="L20" s="10" t="e">
        <f t="shared" si="6"/>
        <v>#DIV/0!</v>
      </c>
      <c r="M20" s="9"/>
      <c r="N20" s="15"/>
    </row>
    <row r="21" spans="1:14" s="11" customFormat="1" x14ac:dyDescent="0.2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3"/>
        <v>#DIV/0!</v>
      </c>
      <c r="I21" s="9">
        <f t="shared" si="4"/>
        <v>0</v>
      </c>
      <c r="J21" s="10" t="e">
        <f t="shared" si="5"/>
        <v>#DIV/0!</v>
      </c>
      <c r="K21" s="9"/>
      <c r="L21" s="10" t="e">
        <f t="shared" si="6"/>
        <v>#DIV/0!</v>
      </c>
      <c r="M21" s="9"/>
      <c r="N21" s="15"/>
    </row>
    <row r="22" spans="1:14" s="11" customFormat="1" x14ac:dyDescent="0.2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3"/>
        <v>#DIV/0!</v>
      </c>
      <c r="I22" s="9">
        <f t="shared" si="4"/>
        <v>0</v>
      </c>
      <c r="J22" s="10" t="e">
        <f t="shared" si="5"/>
        <v>#DIV/0!</v>
      </c>
      <c r="K22" s="9"/>
      <c r="L22" s="10" t="e">
        <f t="shared" si="6"/>
        <v>#DIV/0!</v>
      </c>
      <c r="M22" s="9"/>
      <c r="N22" s="15"/>
    </row>
    <row r="23" spans="1:14" s="11" customFormat="1" x14ac:dyDescent="0.2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3"/>
        <v>#DIV/0!</v>
      </c>
      <c r="I23" s="9">
        <f t="shared" si="4"/>
        <v>0</v>
      </c>
      <c r="J23" s="10" t="e">
        <f t="shared" si="5"/>
        <v>#DIV/0!</v>
      </c>
      <c r="K23" s="9"/>
      <c r="L23" s="10" t="e">
        <f t="shared" si="6"/>
        <v>#DIV/0!</v>
      </c>
      <c r="M23" s="9"/>
      <c r="N23" s="15"/>
    </row>
    <row r="24" spans="1:14" s="11" customFormat="1" x14ac:dyDescent="0.2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3"/>
        <v>#DIV/0!</v>
      </c>
      <c r="I24" s="9">
        <f t="shared" si="4"/>
        <v>0</v>
      </c>
      <c r="J24" s="10" t="e">
        <f t="shared" si="5"/>
        <v>#DIV/0!</v>
      </c>
      <c r="K24" s="9"/>
      <c r="L24" s="10" t="e">
        <f t="shared" si="6"/>
        <v>#DIV/0!</v>
      </c>
      <c r="M24" s="9"/>
      <c r="N24" s="15"/>
    </row>
    <row r="25" spans="1:14" s="11" customFormat="1" x14ac:dyDescent="0.2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3"/>
        <v>#DIV/0!</v>
      </c>
      <c r="I25" s="9">
        <f t="shared" si="4"/>
        <v>0</v>
      </c>
      <c r="J25" s="10" t="e">
        <f t="shared" si="5"/>
        <v>#DIV/0!</v>
      </c>
      <c r="K25" s="9"/>
      <c r="L25" s="10" t="e">
        <f t="shared" si="6"/>
        <v>#DIV/0!</v>
      </c>
      <c r="M25" s="9"/>
      <c r="N25" s="15"/>
    </row>
    <row r="26" spans="1:14" s="11" customFormat="1" x14ac:dyDescent="0.2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3"/>
        <v>#DIV/0!</v>
      </c>
      <c r="I26" s="9">
        <f t="shared" si="4"/>
        <v>0</v>
      </c>
      <c r="J26" s="10" t="e">
        <f t="shared" si="5"/>
        <v>#DIV/0!</v>
      </c>
      <c r="K26" s="9"/>
      <c r="L26" s="10" t="e">
        <f t="shared" si="6"/>
        <v>#DIV/0!</v>
      </c>
      <c r="M26" s="9"/>
      <c r="N26" s="15"/>
    </row>
    <row r="27" spans="1:14" s="11" customFormat="1" ht="16.5" customHeight="1" x14ac:dyDescent="0.2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3"/>
        <v>#DIV/0!</v>
      </c>
      <c r="I27" s="9">
        <f t="shared" si="4"/>
        <v>0</v>
      </c>
      <c r="J27" s="10" t="e">
        <f t="shared" si="5"/>
        <v>#DIV/0!</v>
      </c>
      <c r="K27" s="9"/>
      <c r="L27" s="10" t="e">
        <f t="shared" si="6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91</v>
      </c>
      <c r="F28" s="17">
        <f>SUM(F14:F27)</f>
        <v>46</v>
      </c>
      <c r="G28" s="17">
        <f>SUM(G14:G27)</f>
        <v>0</v>
      </c>
      <c r="H28" s="18">
        <f>SUM(F28:G28)/E28</f>
        <v>0.50549450549450547</v>
      </c>
      <c r="I28" s="17">
        <f t="shared" ref="I28" si="7">(E28-SUM(F28:G28))-K28</f>
        <v>45</v>
      </c>
      <c r="J28" s="18">
        <f t="shared" ref="J28" si="8">I28/E28</f>
        <v>0.49450549450549453</v>
      </c>
      <c r="K28" s="17">
        <f>SUM(K14:K27)</f>
        <v>0</v>
      </c>
      <c r="L28" s="18">
        <f t="shared" ref="L28" si="9">K28/E28</f>
        <v>0</v>
      </c>
      <c r="M28" s="17">
        <f>AVERAGE(M14:M27)</f>
        <v>60.333333333333336</v>
      </c>
      <c r="N28" s="19">
        <f>AVERAGE(N14:N27)</f>
        <v>0.50309999999999999</v>
      </c>
    </row>
    <row r="30" spans="1:14" ht="120" customHeight="1" x14ac:dyDescent="0.2">
      <c r="A30" s="28" t="s">
        <v>25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2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 xml:space="preserve">M.C. SOLEDAD ESTHER MALDONADO BRAVO </v>
      </c>
      <c r="C37" s="23"/>
      <c r="D37" s="23"/>
      <c r="E37" s="13"/>
      <c r="F37" s="13"/>
      <c r="G37" s="23" t="s">
        <v>32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1" zoomScale="85" zoomScaleNormal="85" zoomScaleSheetLayoutView="100" workbookViewId="0">
      <selection activeCell="A39" sqref="A3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39" t="s">
        <v>2</v>
      </c>
      <c r="B6" s="39"/>
      <c r="C6" s="39"/>
      <c r="D6" s="39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4</v>
      </c>
      <c r="E8" s="20">
        <v>3</v>
      </c>
      <c r="F8"/>
      <c r="G8" s="4" t="s">
        <v>5</v>
      </c>
      <c r="H8" s="20">
        <v>4</v>
      </c>
      <c r="I8" s="37" t="s">
        <v>6</v>
      </c>
      <c r="J8" s="37"/>
      <c r="K8" s="37"/>
      <c r="L8" s="30" t="s">
        <v>36</v>
      </c>
      <c r="M8" s="30"/>
      <c r="N8" s="30"/>
    </row>
    <row r="10" spans="1:14" x14ac:dyDescent="0.2">
      <c r="A10" s="4" t="s">
        <v>7</v>
      </c>
      <c r="B10" s="30" t="str">
        <f>'0'!B10</f>
        <v xml:space="preserve">M.C. SOLEDAD ESTHER MALDONADO BRAVO 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8</v>
      </c>
      <c r="B12" s="35" t="s">
        <v>9</v>
      </c>
      <c r="C12" s="35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6" t="s">
        <v>20</v>
      </c>
    </row>
    <row r="13" spans="1:14" x14ac:dyDescent="0.2">
      <c r="A13" s="34"/>
      <c r="B13" s="36"/>
      <c r="C13" s="36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7"/>
    </row>
    <row r="14" spans="1:14" s="11" customFormat="1" x14ac:dyDescent="0.2">
      <c r="A14" s="9" t="s">
        <v>37</v>
      </c>
      <c r="B14" s="9">
        <v>3</v>
      </c>
      <c r="C14" s="9" t="s">
        <v>41</v>
      </c>
      <c r="D14" s="9" t="s">
        <v>31</v>
      </c>
      <c r="E14" s="9">
        <v>27</v>
      </c>
      <c r="F14" s="9">
        <v>18</v>
      </c>
      <c r="G14" s="9"/>
      <c r="H14" s="10">
        <f t="shared" ref="H14:H17" si="0">F14/E14</f>
        <v>0.66666666666666663</v>
      </c>
      <c r="I14" s="9">
        <v>9</v>
      </c>
      <c r="J14" s="10">
        <f t="shared" ref="J14:J17" si="1">I14/E14</f>
        <v>0.33333333333333331</v>
      </c>
      <c r="K14" s="9"/>
      <c r="L14" s="10">
        <f t="shared" ref="L14:L17" si="2">K14/E14</f>
        <v>0</v>
      </c>
      <c r="M14" s="21">
        <v>55.3</v>
      </c>
      <c r="N14" s="15">
        <v>0.67</v>
      </c>
    </row>
    <row r="15" spans="1:14" s="11" customFormat="1" x14ac:dyDescent="0.2">
      <c r="A15" s="9" t="s">
        <v>38</v>
      </c>
      <c r="B15" s="9">
        <v>3</v>
      </c>
      <c r="C15" s="9" t="s">
        <v>42</v>
      </c>
      <c r="D15" s="9" t="s">
        <v>31</v>
      </c>
      <c r="E15" s="9">
        <v>37</v>
      </c>
      <c r="F15" s="9">
        <v>28</v>
      </c>
      <c r="G15" s="9"/>
      <c r="H15" s="10">
        <f t="shared" si="0"/>
        <v>0.7567567567567568</v>
      </c>
      <c r="I15" s="9">
        <v>9</v>
      </c>
      <c r="J15" s="10">
        <f t="shared" si="1"/>
        <v>0.24324324324324326</v>
      </c>
      <c r="K15" s="9"/>
      <c r="L15" s="10">
        <f t="shared" si="2"/>
        <v>0</v>
      </c>
      <c r="M15" s="21">
        <v>58.14</v>
      </c>
      <c r="N15" s="15">
        <v>0.76</v>
      </c>
    </row>
    <row r="16" spans="1:14" s="11" customFormat="1" x14ac:dyDescent="0.2">
      <c r="A16" s="9" t="s">
        <v>39</v>
      </c>
      <c r="B16" s="9">
        <v>2</v>
      </c>
      <c r="C16" s="9" t="s">
        <v>43</v>
      </c>
      <c r="D16" s="9" t="s">
        <v>31</v>
      </c>
      <c r="E16" s="9">
        <v>14</v>
      </c>
      <c r="F16" s="9">
        <v>11</v>
      </c>
      <c r="G16" s="9"/>
      <c r="H16" s="10">
        <f t="shared" si="0"/>
        <v>0.7857142857142857</v>
      </c>
      <c r="I16" s="9">
        <v>3</v>
      </c>
      <c r="J16" s="10">
        <f t="shared" si="1"/>
        <v>0.21428571428571427</v>
      </c>
      <c r="K16" s="9"/>
      <c r="L16" s="10">
        <f t="shared" si="2"/>
        <v>0</v>
      </c>
      <c r="M16" s="21">
        <v>68.209999999999994</v>
      </c>
      <c r="N16" s="15">
        <v>0.79</v>
      </c>
    </row>
    <row r="17" spans="1:14" s="11" customFormat="1" x14ac:dyDescent="0.2">
      <c r="A17" s="9" t="s">
        <v>40</v>
      </c>
      <c r="B17" s="9">
        <v>2</v>
      </c>
      <c r="C17" s="9" t="s">
        <v>43</v>
      </c>
      <c r="D17" s="9" t="s">
        <v>31</v>
      </c>
      <c r="E17" s="9">
        <v>13</v>
      </c>
      <c r="F17" s="9">
        <v>10</v>
      </c>
      <c r="G17" s="9"/>
      <c r="H17" s="10">
        <f t="shared" si="0"/>
        <v>0.76923076923076927</v>
      </c>
      <c r="I17" s="9">
        <v>3</v>
      </c>
      <c r="J17" s="10">
        <f t="shared" si="1"/>
        <v>0.23076923076923078</v>
      </c>
      <c r="K17" s="9"/>
      <c r="L17" s="10">
        <f t="shared" si="2"/>
        <v>0</v>
      </c>
      <c r="M17" s="21">
        <v>71.150000000000006</v>
      </c>
      <c r="N17" s="15">
        <v>0.77</v>
      </c>
    </row>
    <row r="18" spans="1:14" s="11" customFormat="1" x14ac:dyDescent="0.2">
      <c r="A18" s="9" t="s">
        <v>40</v>
      </c>
      <c r="B18" s="9">
        <v>3</v>
      </c>
      <c r="C18" s="9" t="s">
        <v>43</v>
      </c>
      <c r="D18" s="9" t="s">
        <v>31</v>
      </c>
      <c r="E18" s="9">
        <v>13</v>
      </c>
      <c r="F18" s="9">
        <v>11</v>
      </c>
      <c r="G18" s="9"/>
      <c r="H18" s="10">
        <f t="shared" ref="H18:H27" si="3">F18/E18</f>
        <v>0.84615384615384615</v>
      </c>
      <c r="I18" s="9">
        <v>2</v>
      </c>
      <c r="J18" s="10">
        <f t="shared" ref="J18:J27" si="4">I18/E18</f>
        <v>0.15384615384615385</v>
      </c>
      <c r="K18" s="9"/>
      <c r="L18" s="10">
        <f t="shared" ref="L18:L27" si="5">K18/E18</f>
        <v>0</v>
      </c>
      <c r="M18" s="9">
        <v>77.900000000000006</v>
      </c>
      <c r="N18" s="15">
        <v>0.85</v>
      </c>
    </row>
    <row r="19" spans="1:14" s="11" customFormat="1" x14ac:dyDescent="0.2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3"/>
        <v>#DIV/0!</v>
      </c>
      <c r="I19" s="9">
        <f t="shared" ref="I19:I27" si="6">(E19-SUM(F19:G19))-K19</f>
        <v>0</v>
      </c>
      <c r="J19" s="10" t="e">
        <f t="shared" si="4"/>
        <v>#DIV/0!</v>
      </c>
      <c r="K19" s="9"/>
      <c r="L19" s="10" t="e">
        <f t="shared" si="5"/>
        <v>#DIV/0!</v>
      </c>
      <c r="M19" s="9"/>
      <c r="N19" s="15"/>
    </row>
    <row r="20" spans="1:14" s="11" customFormat="1" x14ac:dyDescent="0.2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3"/>
        <v>#DIV/0!</v>
      </c>
      <c r="I20" s="9">
        <f t="shared" si="6"/>
        <v>0</v>
      </c>
      <c r="J20" s="10" t="e">
        <f t="shared" si="4"/>
        <v>#DIV/0!</v>
      </c>
      <c r="K20" s="9"/>
      <c r="L20" s="10" t="e">
        <f t="shared" si="5"/>
        <v>#DIV/0!</v>
      </c>
      <c r="M20" s="9"/>
      <c r="N20" s="15"/>
    </row>
    <row r="21" spans="1:14" s="11" customFormat="1" x14ac:dyDescent="0.2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3"/>
        <v>#DIV/0!</v>
      </c>
      <c r="I21" s="9">
        <f t="shared" si="6"/>
        <v>0</v>
      </c>
      <c r="J21" s="10" t="e">
        <f t="shared" si="4"/>
        <v>#DIV/0!</v>
      </c>
      <c r="K21" s="9"/>
      <c r="L21" s="10" t="e">
        <f t="shared" si="5"/>
        <v>#DIV/0!</v>
      </c>
      <c r="M21" s="9"/>
      <c r="N21" s="15"/>
    </row>
    <row r="22" spans="1:14" s="11" customFormat="1" x14ac:dyDescent="0.2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3"/>
        <v>#DIV/0!</v>
      </c>
      <c r="I22" s="9">
        <f t="shared" si="6"/>
        <v>0</v>
      </c>
      <c r="J22" s="10" t="e">
        <f t="shared" si="4"/>
        <v>#DIV/0!</v>
      </c>
      <c r="K22" s="9"/>
      <c r="L22" s="10" t="e">
        <f t="shared" si="5"/>
        <v>#DIV/0!</v>
      </c>
      <c r="M22" s="9"/>
      <c r="N22" s="15"/>
    </row>
    <row r="23" spans="1:14" s="11" customFormat="1" x14ac:dyDescent="0.2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3"/>
        <v>#DIV/0!</v>
      </c>
      <c r="I23" s="9">
        <f t="shared" si="6"/>
        <v>0</v>
      </c>
      <c r="J23" s="10" t="e">
        <f t="shared" si="4"/>
        <v>#DIV/0!</v>
      </c>
      <c r="K23" s="9"/>
      <c r="L23" s="10" t="e">
        <f t="shared" si="5"/>
        <v>#DIV/0!</v>
      </c>
      <c r="M23" s="9"/>
      <c r="N23" s="15"/>
    </row>
    <row r="24" spans="1:14" s="11" customFormat="1" x14ac:dyDescent="0.2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3"/>
        <v>#DIV/0!</v>
      </c>
      <c r="I24" s="9">
        <f t="shared" si="6"/>
        <v>0</v>
      </c>
      <c r="J24" s="10" t="e">
        <f t="shared" si="4"/>
        <v>#DIV/0!</v>
      </c>
      <c r="K24" s="9"/>
      <c r="L24" s="10" t="e">
        <f t="shared" si="5"/>
        <v>#DIV/0!</v>
      </c>
      <c r="M24" s="9"/>
      <c r="N24" s="15"/>
    </row>
    <row r="25" spans="1:14" s="11" customFormat="1" x14ac:dyDescent="0.2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3"/>
        <v>#DIV/0!</v>
      </c>
      <c r="I25" s="9">
        <f t="shared" si="6"/>
        <v>0</v>
      </c>
      <c r="J25" s="10" t="e">
        <f t="shared" si="4"/>
        <v>#DIV/0!</v>
      </c>
      <c r="K25" s="9"/>
      <c r="L25" s="10" t="e">
        <f t="shared" si="5"/>
        <v>#DIV/0!</v>
      </c>
      <c r="M25" s="9"/>
      <c r="N25" s="15"/>
    </row>
    <row r="26" spans="1:14" s="11" customFormat="1" x14ac:dyDescent="0.2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3"/>
        <v>#DIV/0!</v>
      </c>
      <c r="I26" s="9">
        <f t="shared" si="6"/>
        <v>0</v>
      </c>
      <c r="J26" s="10" t="e">
        <f t="shared" si="4"/>
        <v>#DIV/0!</v>
      </c>
      <c r="K26" s="9"/>
      <c r="L26" s="10" t="e">
        <f t="shared" si="5"/>
        <v>#DIV/0!</v>
      </c>
      <c r="M26" s="9"/>
      <c r="N26" s="15"/>
    </row>
    <row r="27" spans="1:14" s="11" customFormat="1" ht="16.5" customHeight="1" x14ac:dyDescent="0.2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3"/>
        <v>#DIV/0!</v>
      </c>
      <c r="I27" s="9">
        <f t="shared" si="6"/>
        <v>0</v>
      </c>
      <c r="J27" s="10" t="e">
        <f t="shared" si="4"/>
        <v>#DIV/0!</v>
      </c>
      <c r="K27" s="9"/>
      <c r="L27" s="10" t="e">
        <f t="shared" si="5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104</v>
      </c>
      <c r="F28" s="17">
        <f>SUM(F14:F27)</f>
        <v>78</v>
      </c>
      <c r="G28" s="17">
        <f>SUM(G14:G27)</f>
        <v>0</v>
      </c>
      <c r="H28" s="18">
        <f>SUM(F28:G28)/E28</f>
        <v>0.75</v>
      </c>
      <c r="I28" s="17">
        <f t="shared" ref="I28" si="7">(E28-SUM(F28:G28))-K28</f>
        <v>26</v>
      </c>
      <c r="J28" s="18">
        <f t="shared" ref="J28" si="8">I28/E28</f>
        <v>0.25</v>
      </c>
      <c r="K28" s="17">
        <f>SUM(K14:K27)</f>
        <v>0</v>
      </c>
      <c r="L28" s="18">
        <f t="shared" ref="L28" si="9">K28/E28</f>
        <v>0</v>
      </c>
      <c r="M28" s="17">
        <f>AVERAGE(M14:M27)</f>
        <v>66.14</v>
      </c>
      <c r="N28" s="19">
        <f>AVERAGE(N14:N27)</f>
        <v>0.76800000000000002</v>
      </c>
    </row>
    <row r="30" spans="1:14" ht="120" customHeight="1" x14ac:dyDescent="0.2">
      <c r="A30" s="28" t="s">
        <v>25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2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41" t="s">
        <v>34</v>
      </c>
      <c r="C37" s="41"/>
      <c r="D37" s="41"/>
      <c r="E37" s="13"/>
      <c r="F37" s="13"/>
      <c r="G37" s="41" t="s">
        <v>32</v>
      </c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31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4</v>
      </c>
      <c r="E8" s="20">
        <v>3</v>
      </c>
      <c r="F8"/>
      <c r="G8" s="4" t="s">
        <v>5</v>
      </c>
      <c r="H8" s="20">
        <f>'0'!H8</f>
        <v>4</v>
      </c>
      <c r="I8" s="37" t="s">
        <v>6</v>
      </c>
      <c r="J8" s="37"/>
      <c r="K8" s="37"/>
      <c r="L8" s="30" t="str">
        <f>'0'!L8</f>
        <v>SEP2023-ENE2024</v>
      </c>
      <c r="M8" s="30"/>
      <c r="N8" s="30"/>
    </row>
    <row r="10" spans="1:14" x14ac:dyDescent="0.2">
      <c r="A10" s="4" t="s">
        <v>7</v>
      </c>
      <c r="B10" s="30" t="str">
        <f>'0'!B10</f>
        <v xml:space="preserve">M.C. SOLEDAD ESTHER MALDONADO BRAVO 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8</v>
      </c>
      <c r="B12" s="35" t="s">
        <v>9</v>
      </c>
      <c r="C12" s="35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6" t="s">
        <v>20</v>
      </c>
    </row>
    <row r="13" spans="1:14" x14ac:dyDescent="0.2">
      <c r="A13" s="34"/>
      <c r="B13" s="36"/>
      <c r="C13" s="36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7"/>
    </row>
    <row r="14" spans="1:14" s="11" customFormat="1" ht="25.5" x14ac:dyDescent="0.2">
      <c r="A14" s="9" t="s">
        <v>37</v>
      </c>
      <c r="B14" s="9">
        <v>4</v>
      </c>
      <c r="C14" s="9" t="s">
        <v>41</v>
      </c>
      <c r="D14" s="9" t="s">
        <v>31</v>
      </c>
      <c r="E14" s="9">
        <v>27</v>
      </c>
      <c r="F14" s="9">
        <v>20</v>
      </c>
      <c r="G14" s="9"/>
      <c r="H14" s="10">
        <f t="shared" ref="H14:H20" si="0">F14/E14</f>
        <v>0.7407407407407407</v>
      </c>
      <c r="I14" s="9">
        <v>7</v>
      </c>
      <c r="J14" s="10">
        <f t="shared" ref="J14:J20" si="1">I14/E14</f>
        <v>0.25925925925925924</v>
      </c>
      <c r="K14" s="9"/>
      <c r="L14" s="10">
        <v>0</v>
      </c>
      <c r="M14" s="9">
        <v>64.150000000000006</v>
      </c>
      <c r="N14" s="15">
        <v>0.74070000000000003</v>
      </c>
    </row>
    <row r="15" spans="1:14" s="11" customFormat="1" ht="25.5" x14ac:dyDescent="0.2">
      <c r="A15" s="9" t="s">
        <v>37</v>
      </c>
      <c r="B15" s="9">
        <v>5</v>
      </c>
      <c r="C15" s="9" t="s">
        <v>41</v>
      </c>
      <c r="D15" s="9" t="s">
        <v>31</v>
      </c>
      <c r="E15" s="9">
        <v>27</v>
      </c>
      <c r="F15" s="9">
        <v>16</v>
      </c>
      <c r="G15" s="9"/>
      <c r="H15" s="10">
        <f t="shared" si="0"/>
        <v>0.59259259259259256</v>
      </c>
      <c r="I15" s="9">
        <v>11</v>
      </c>
      <c r="J15" s="10">
        <f t="shared" si="1"/>
        <v>0.40740740740740738</v>
      </c>
      <c r="K15" s="9"/>
      <c r="L15" s="10">
        <v>0</v>
      </c>
      <c r="M15" s="9">
        <v>50.3</v>
      </c>
      <c r="N15" s="15">
        <v>0.55549999999999999</v>
      </c>
    </row>
    <row r="16" spans="1:14" s="11" customFormat="1" ht="25.5" x14ac:dyDescent="0.2">
      <c r="A16" s="9" t="s">
        <v>37</v>
      </c>
      <c r="B16" s="9">
        <v>6</v>
      </c>
      <c r="C16" s="9" t="s">
        <v>41</v>
      </c>
      <c r="D16" s="9" t="s">
        <v>31</v>
      </c>
      <c r="E16" s="9">
        <v>27</v>
      </c>
      <c r="F16" s="9">
        <v>14</v>
      </c>
      <c r="G16" s="9"/>
      <c r="H16" s="10">
        <f t="shared" si="0"/>
        <v>0.51851851851851849</v>
      </c>
      <c r="I16" s="9">
        <v>13</v>
      </c>
      <c r="J16" s="10">
        <f t="shared" si="1"/>
        <v>0.48148148148148145</v>
      </c>
      <c r="K16" s="9"/>
      <c r="L16" s="10">
        <v>0</v>
      </c>
      <c r="M16" s="9">
        <v>50.89</v>
      </c>
      <c r="N16" s="15">
        <v>0.62960000000000005</v>
      </c>
    </row>
    <row r="17" spans="1:14" s="11" customFormat="1" ht="25.5" x14ac:dyDescent="0.2">
      <c r="A17" s="9" t="s">
        <v>38</v>
      </c>
      <c r="B17" s="9">
        <v>4</v>
      </c>
      <c r="C17" s="9" t="s">
        <v>42</v>
      </c>
      <c r="D17" s="9" t="s">
        <v>31</v>
      </c>
      <c r="E17" s="9">
        <v>37</v>
      </c>
      <c r="F17" s="9">
        <v>29</v>
      </c>
      <c r="G17" s="9"/>
      <c r="H17" s="10">
        <f t="shared" si="0"/>
        <v>0.78378378378378377</v>
      </c>
      <c r="I17" s="9">
        <v>8</v>
      </c>
      <c r="J17" s="10">
        <f t="shared" si="1"/>
        <v>0.21621621621621623</v>
      </c>
      <c r="K17" s="9"/>
      <c r="L17" s="10">
        <v>0</v>
      </c>
      <c r="M17" s="9">
        <v>66.08</v>
      </c>
      <c r="N17" s="15">
        <v>0.76</v>
      </c>
    </row>
    <row r="18" spans="1:14" s="11" customFormat="1" ht="25.5" x14ac:dyDescent="0.2">
      <c r="A18" s="9" t="s">
        <v>39</v>
      </c>
      <c r="B18" s="9">
        <v>3</v>
      </c>
      <c r="C18" s="9" t="s">
        <v>43</v>
      </c>
      <c r="D18" s="9" t="s">
        <v>31</v>
      </c>
      <c r="E18" s="9">
        <v>14</v>
      </c>
      <c r="F18" s="9">
        <v>10</v>
      </c>
      <c r="G18" s="9"/>
      <c r="H18" s="10">
        <f t="shared" si="0"/>
        <v>0.7142857142857143</v>
      </c>
      <c r="I18" s="9">
        <v>4</v>
      </c>
      <c r="J18" s="10">
        <f t="shared" si="1"/>
        <v>0.2857142857142857</v>
      </c>
      <c r="K18" s="9"/>
      <c r="L18" s="10">
        <v>0</v>
      </c>
      <c r="M18" s="9">
        <v>62.2</v>
      </c>
      <c r="N18" s="15">
        <v>0.71</v>
      </c>
    </row>
    <row r="19" spans="1:14" s="11" customFormat="1" ht="25.5" x14ac:dyDescent="0.2">
      <c r="A19" s="9" t="s">
        <v>39</v>
      </c>
      <c r="B19" s="9">
        <v>4</v>
      </c>
      <c r="C19" s="9" t="s">
        <v>43</v>
      </c>
      <c r="D19" s="9" t="s">
        <v>31</v>
      </c>
      <c r="E19" s="9">
        <v>14</v>
      </c>
      <c r="F19" s="9">
        <v>10</v>
      </c>
      <c r="G19" s="9"/>
      <c r="H19" s="10">
        <f t="shared" si="0"/>
        <v>0.7142857142857143</v>
      </c>
      <c r="I19" s="9">
        <v>4</v>
      </c>
      <c r="J19" s="10">
        <f t="shared" si="1"/>
        <v>0.2857142857142857</v>
      </c>
      <c r="K19" s="9"/>
      <c r="L19" s="10">
        <v>0</v>
      </c>
      <c r="M19" s="9">
        <v>60.71</v>
      </c>
      <c r="N19" s="15">
        <v>0.71</v>
      </c>
    </row>
    <row r="20" spans="1:14" s="11" customFormat="1" ht="25.5" x14ac:dyDescent="0.2">
      <c r="A20" s="9" t="s">
        <v>40</v>
      </c>
      <c r="B20" s="9">
        <v>4</v>
      </c>
      <c r="C20" s="9" t="s">
        <v>43</v>
      </c>
      <c r="D20" s="9" t="s">
        <v>31</v>
      </c>
      <c r="E20" s="9">
        <v>13</v>
      </c>
      <c r="F20" s="9">
        <v>11</v>
      </c>
      <c r="G20" s="9"/>
      <c r="H20" s="10">
        <f t="shared" si="0"/>
        <v>0.84615384615384615</v>
      </c>
      <c r="I20" s="9">
        <v>2</v>
      </c>
      <c r="J20" s="10">
        <f t="shared" si="1"/>
        <v>0.15384615384615385</v>
      </c>
      <c r="K20" s="9"/>
      <c r="L20" s="10">
        <v>0</v>
      </c>
      <c r="M20" s="9">
        <v>75.38</v>
      </c>
      <c r="N20" s="15">
        <v>0.85</v>
      </c>
    </row>
    <row r="21" spans="1:14" s="11" customFormat="1" x14ac:dyDescent="0.2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ref="H21:H27" si="2">F21/E21</f>
        <v>#DIV/0!</v>
      </c>
      <c r="I21" s="9">
        <f t="shared" ref="I21:I28" si="3">(E21-SUM(F21:G21))-K21</f>
        <v>0</v>
      </c>
      <c r="J21" s="10" t="e">
        <f t="shared" ref="J21:J28" si="4">I21/E21</f>
        <v>#DIV/0!</v>
      </c>
      <c r="K21" s="9"/>
      <c r="L21" s="10" t="e">
        <f t="shared" ref="L21:L28" si="5">K21/E21</f>
        <v>#DIV/0!</v>
      </c>
      <c r="M21" s="9"/>
      <c r="N21" s="15"/>
    </row>
    <row r="22" spans="1:14" s="11" customFormat="1" x14ac:dyDescent="0.2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4"/>
        <v>#DIV/0!</v>
      </c>
      <c r="K22" s="9"/>
      <c r="L22" s="10" t="e">
        <f t="shared" si="5"/>
        <v>#DIV/0!</v>
      </c>
      <c r="M22" s="9"/>
      <c r="N22" s="15"/>
    </row>
    <row r="23" spans="1:14" s="11" customFormat="1" x14ac:dyDescent="0.2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4"/>
        <v>#DIV/0!</v>
      </c>
      <c r="K23" s="9"/>
      <c r="L23" s="10" t="e">
        <f t="shared" si="5"/>
        <v>#DIV/0!</v>
      </c>
      <c r="M23" s="9"/>
      <c r="N23" s="15"/>
    </row>
    <row r="24" spans="1:14" s="11" customFormat="1" x14ac:dyDescent="0.2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4"/>
        <v>#DIV/0!</v>
      </c>
      <c r="K24" s="9"/>
      <c r="L24" s="10" t="e">
        <f t="shared" si="5"/>
        <v>#DIV/0!</v>
      </c>
      <c r="M24" s="9"/>
      <c r="N24" s="15"/>
    </row>
    <row r="25" spans="1:14" s="11" customFormat="1" x14ac:dyDescent="0.2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4"/>
        <v>#DIV/0!</v>
      </c>
      <c r="K25" s="9"/>
      <c r="L25" s="10" t="e">
        <f t="shared" si="5"/>
        <v>#DIV/0!</v>
      </c>
      <c r="M25" s="9"/>
      <c r="N25" s="15"/>
    </row>
    <row r="26" spans="1:14" s="11" customFormat="1" x14ac:dyDescent="0.2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4"/>
        <v>#DIV/0!</v>
      </c>
      <c r="K26" s="9"/>
      <c r="L26" s="10" t="e">
        <f t="shared" si="5"/>
        <v>#DIV/0!</v>
      </c>
      <c r="M26" s="9"/>
      <c r="N26" s="15"/>
    </row>
    <row r="27" spans="1:14" s="11" customFormat="1" ht="16.5" customHeight="1" x14ac:dyDescent="0.2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4"/>
        <v>#DIV/0!</v>
      </c>
      <c r="K27" s="9"/>
      <c r="L27" s="10" t="e">
        <f t="shared" si="5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159</v>
      </c>
      <c r="F28" s="17">
        <f>SUM(F14:F27)</f>
        <v>110</v>
      </c>
      <c r="G28" s="17">
        <f>SUM(G14:G27)</f>
        <v>0</v>
      </c>
      <c r="H28" s="18">
        <f>SUM(F28:G28)/E28</f>
        <v>0.69182389937106914</v>
      </c>
      <c r="I28" s="17">
        <f t="shared" si="3"/>
        <v>49</v>
      </c>
      <c r="J28" s="18">
        <f t="shared" si="4"/>
        <v>0.3081761006289308</v>
      </c>
      <c r="K28" s="17">
        <f>SUM(K14:K27)</f>
        <v>0</v>
      </c>
      <c r="L28" s="18">
        <f t="shared" si="5"/>
        <v>0</v>
      </c>
      <c r="M28" s="17">
        <f>AVERAGE(M14:M27)</f>
        <v>61.387142857142855</v>
      </c>
      <c r="N28" s="19">
        <f>AVERAGE(N14:N27)</f>
        <v>0.70797142857142858</v>
      </c>
    </row>
    <row r="30" spans="1:14" ht="120" customHeight="1" x14ac:dyDescent="0.2">
      <c r="A30" s="28" t="s">
        <v>25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2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 xml:space="preserve">M.C. SOLEDAD ESTHER MALDONADO BRAVO </v>
      </c>
      <c r="C37" s="23"/>
      <c r="D37" s="23"/>
      <c r="E37" s="13"/>
      <c r="F37" s="13"/>
      <c r="G37" s="41" t="s">
        <v>32</v>
      </c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85" zoomScaleNormal="85" zoomScaleSheetLayoutView="100" workbookViewId="0">
      <selection activeCell="N34" sqref="N34"/>
    </sheetView>
  </sheetViews>
  <sheetFormatPr baseColWidth="10" defaultColWidth="11.42578125" defaultRowHeight="12.75" x14ac:dyDescent="0.2"/>
  <cols>
    <col min="1" max="1" width="38.5703125" style="1" bestFit="1" customWidth="1"/>
    <col min="2" max="2" width="5.7109375" style="1" customWidth="1"/>
    <col min="3" max="3" width="8.28515625" style="1" customWidth="1"/>
    <col min="4" max="4" width="19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39" t="s">
        <v>2</v>
      </c>
      <c r="B6" s="39"/>
      <c r="C6" s="39"/>
      <c r="D6" s="39"/>
      <c r="E6" s="40" t="s">
        <v>44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>
        <v>3</v>
      </c>
      <c r="C8" s="30"/>
      <c r="D8" s="14" t="s">
        <v>4</v>
      </c>
      <c r="E8" s="5">
        <v>3</v>
      </c>
      <c r="G8" s="4" t="s">
        <v>5</v>
      </c>
      <c r="H8" s="5">
        <v>4</v>
      </c>
      <c r="I8" s="37" t="s">
        <v>6</v>
      </c>
      <c r="J8" s="37"/>
      <c r="K8" s="37"/>
      <c r="L8" s="30" t="s">
        <v>36</v>
      </c>
      <c r="M8" s="30"/>
      <c r="N8" s="30"/>
    </row>
    <row r="10" spans="1:14" x14ac:dyDescent="0.2">
      <c r="A10" s="4" t="s">
        <v>7</v>
      </c>
      <c r="B10" s="30" t="s">
        <v>30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8</v>
      </c>
      <c r="B12" s="35" t="s">
        <v>9</v>
      </c>
      <c r="C12" s="35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6" t="s">
        <v>20</v>
      </c>
    </row>
    <row r="13" spans="1:14" x14ac:dyDescent="0.2">
      <c r="A13" s="34"/>
      <c r="B13" s="36"/>
      <c r="C13" s="36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7"/>
    </row>
    <row r="14" spans="1:14" s="11" customFormat="1" x14ac:dyDescent="0.2">
      <c r="A14" s="8" t="s">
        <v>37</v>
      </c>
      <c r="B14" s="9" t="s">
        <v>17</v>
      </c>
      <c r="C14" s="9" t="s">
        <v>41</v>
      </c>
      <c r="D14" s="9" t="s">
        <v>31</v>
      </c>
      <c r="E14" s="9">
        <v>27</v>
      </c>
      <c r="F14" s="9">
        <v>9</v>
      </c>
      <c r="G14" s="9">
        <v>13</v>
      </c>
      <c r="H14" s="10">
        <v>0.81</v>
      </c>
      <c r="I14" s="9">
        <v>5</v>
      </c>
      <c r="J14" s="10">
        <v>0.19</v>
      </c>
      <c r="K14" s="9"/>
      <c r="L14" s="10">
        <v>0</v>
      </c>
      <c r="M14" s="9">
        <v>77.13</v>
      </c>
      <c r="N14" s="15">
        <v>0.40739999999999998</v>
      </c>
    </row>
    <row r="15" spans="1:14" s="11" customFormat="1" x14ac:dyDescent="0.2">
      <c r="A15" s="8" t="s">
        <v>38</v>
      </c>
      <c r="B15" s="9" t="s">
        <v>17</v>
      </c>
      <c r="C15" s="9" t="s">
        <v>42</v>
      </c>
      <c r="D15" s="9" t="s">
        <v>31</v>
      </c>
      <c r="E15" s="9">
        <v>37</v>
      </c>
      <c r="F15" s="9">
        <v>19</v>
      </c>
      <c r="G15" s="9">
        <v>12</v>
      </c>
      <c r="H15" s="10">
        <v>0.84</v>
      </c>
      <c r="I15" s="9">
        <v>6</v>
      </c>
      <c r="J15" s="10">
        <v>0.16</v>
      </c>
      <c r="K15" s="9"/>
      <c r="L15" s="10">
        <v>0</v>
      </c>
      <c r="M15" s="9">
        <v>60.05</v>
      </c>
      <c r="N15" s="15">
        <v>0.84</v>
      </c>
    </row>
    <row r="16" spans="1:14" s="11" customFormat="1" x14ac:dyDescent="0.2">
      <c r="A16" s="8" t="s">
        <v>39</v>
      </c>
      <c r="B16" s="9" t="s">
        <v>17</v>
      </c>
      <c r="C16" s="9" t="s">
        <v>43</v>
      </c>
      <c r="D16" s="9" t="s">
        <v>31</v>
      </c>
      <c r="E16" s="9">
        <v>14</v>
      </c>
      <c r="F16" s="9">
        <v>9</v>
      </c>
      <c r="G16" s="9">
        <v>3</v>
      </c>
      <c r="H16" s="10">
        <v>0.86</v>
      </c>
      <c r="I16" s="9">
        <v>2</v>
      </c>
      <c r="J16" s="10">
        <v>0.14000000000000001</v>
      </c>
      <c r="K16" s="9"/>
      <c r="L16" s="10">
        <v>0</v>
      </c>
      <c r="M16" s="9">
        <v>71.069999999999993</v>
      </c>
      <c r="N16" s="15">
        <v>0.78569999999999995</v>
      </c>
    </row>
    <row r="17" spans="1:14" s="11" customFormat="1" x14ac:dyDescent="0.2">
      <c r="A17" s="8" t="s">
        <v>40</v>
      </c>
      <c r="B17" s="9" t="s">
        <v>17</v>
      </c>
      <c r="C17" s="9" t="s">
        <v>43</v>
      </c>
      <c r="D17" s="9" t="s">
        <v>31</v>
      </c>
      <c r="E17" s="9">
        <v>13</v>
      </c>
      <c r="F17" s="9">
        <v>10</v>
      </c>
      <c r="G17" s="9">
        <v>1</v>
      </c>
      <c r="H17" s="10">
        <v>0.85</v>
      </c>
      <c r="I17" s="9">
        <v>2</v>
      </c>
      <c r="J17" s="10">
        <v>0.15</v>
      </c>
      <c r="K17" s="9"/>
      <c r="L17" s="10">
        <v>0</v>
      </c>
      <c r="M17" s="9">
        <v>74.150000000000006</v>
      </c>
      <c r="N17" s="15">
        <v>0.84609999999999996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ref="H14:H27" si="0">F18/E18</f>
        <v>#DIV/0!</v>
      </c>
      <c r="I18" s="9">
        <f t="shared" ref="I14:I28" si="1">(E18-SUM(F18:G18))-K18</f>
        <v>0</v>
      </c>
      <c r="J18" s="10" t="e">
        <f t="shared" ref="J14:J28" si="2">I18/E18</f>
        <v>#DIV/0!</v>
      </c>
      <c r="K18" s="9"/>
      <c r="L18" s="10" t="e">
        <f t="shared" ref="L14:L28" si="3">K18/E18</f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91</v>
      </c>
      <c r="F28" s="17">
        <f>SUM(F14:F27)</f>
        <v>47</v>
      </c>
      <c r="G28" s="17">
        <f>SUM(G14:G27)</f>
        <v>29</v>
      </c>
      <c r="H28" s="18">
        <f>SUM(F28:G28)/E28</f>
        <v>0.8351648351648352</v>
      </c>
      <c r="I28" s="17">
        <f t="shared" si="1"/>
        <v>15</v>
      </c>
      <c r="J28" s="18">
        <f t="shared" si="2"/>
        <v>0.16483516483516483</v>
      </c>
      <c r="K28" s="17">
        <f>SUM(K16:K27)</f>
        <v>0</v>
      </c>
      <c r="L28" s="18">
        <f t="shared" si="3"/>
        <v>0</v>
      </c>
      <c r="M28" s="17">
        <f>AVERAGE(M14:M27)</f>
        <v>70.599999999999994</v>
      </c>
      <c r="N28" s="19">
        <f>AVERAGE(N14:N27)</f>
        <v>0.71979999999999988</v>
      </c>
    </row>
    <row r="30" spans="1:14" ht="120" customHeight="1" x14ac:dyDescent="0.2">
      <c r="A30" s="28" t="s">
        <v>25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2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 xml:space="preserve">M.C. SOLEDAD ESTHER MALDONADO BRAVO </v>
      </c>
      <c r="C37" s="23"/>
      <c r="D37" s="23"/>
      <c r="E37" s="13"/>
      <c r="F37" s="13"/>
      <c r="G37" s="41" t="s">
        <v>32</v>
      </c>
      <c r="H37" s="41"/>
      <c r="I37" s="41"/>
      <c r="J37" s="4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0</vt:lpstr>
      <vt:lpstr>'0'!Área_de_impresión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soledadesther Maldonado Bravo</cp:lastModifiedBy>
  <cp:revision/>
  <dcterms:created xsi:type="dcterms:W3CDTF">2021-11-22T14:45:25Z</dcterms:created>
  <dcterms:modified xsi:type="dcterms:W3CDTF">2024-01-16T06:59:06Z</dcterms:modified>
  <cp:category/>
  <cp:contentStatus/>
</cp:coreProperties>
</file>