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E91903AA-FF2E-4CA4-A101-6BF95A73F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<sst xmlns="http://schemas.openxmlformats.org/spreadsheetml/2006/main" count="753" uniqueCount="210">
  <si>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</si>
  <si>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</si>
  <si>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</si>
  <si>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</si>
  <si>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</si>
  <si>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</si>
  <si>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</si>
  <si>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</si>
  <si>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</si>
  <si>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</si>
  <si>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</si>
  <si>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</si>
  <si>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</si>
  <si>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</si>
  <si>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</si>
  <si>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</si>
  <si>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</si>
  <si>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</si>
  <si>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</si>
  <si>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</si>
  <si>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</si>
  <si>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</si>
  <si>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</si>
  <si>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</si>
  <si>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MCE.AARÓN SÁNCHEZ ISIDORO</t>
  </si>
  <si>
    <t>MCE.AARÓN SANCHEZ ISIDORO</t>
  </si>
  <si>
    <t>CASAS PIO KAREN MONSERRAT</t>
  </si>
  <si>
    <t>GUTIEEREZ ARRES ANGEL EMMANUEL</t>
  </si>
  <si>
    <t>LÓPEZ AGUILERA MITZY YANITH</t>
  </si>
  <si>
    <t>MACARIO VELASCO JOSE ALBERTO</t>
  </si>
  <si>
    <t>OSTO MACARIO  NADIA DEL ROSARIO</t>
  </si>
  <si>
    <t>PAVON BLANCO MIGUEL ANGEL</t>
  </si>
  <si>
    <t>POLITO MIXTEGA LIZBETH DEL CARMEN</t>
  </si>
  <si>
    <t>PONCIANO MALAGA KARLA OLIVIA</t>
  </si>
  <si>
    <t>REYES DOMINGUEZ LUCERO DE LOS ANGELES</t>
  </si>
  <si>
    <t>TEGOMA GONZALEZ DAYRA</t>
  </si>
  <si>
    <t>VELASCO BAXIN MIGUEL ANGEL</t>
  </si>
  <si>
    <t>VÁZQUEZ CHAPOL KARLA LARRISA</t>
  </si>
  <si>
    <t>XOLO CARDENAS VIRIDIANA</t>
  </si>
  <si>
    <t>XOLO SANTOS ANGELICA</t>
  </si>
  <si>
    <t>191U0278</t>
  </si>
  <si>
    <t>211U0211</t>
  </si>
  <si>
    <t>BAXIN NIETO VANYELI ALEJANDRA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</si>
  <si>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</si>
  <si>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</si>
  <si>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</si>
  <si>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</si>
  <si>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</si>
  <si>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</si>
  <si>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</si>
  <si>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</si>
  <si>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</si>
  <si>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</si>
  <si>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RAMÍREZ PÉREZ ADOLFO</t>
  </si>
  <si>
    <t>211U0653</t>
  </si>
  <si>
    <t>211U0283</t>
  </si>
  <si>
    <t>211U0285</t>
  </si>
  <si>
    <t>211U0287</t>
  </si>
  <si>
    <t>211U0288</t>
  </si>
  <si>
    <t>211U0259</t>
  </si>
  <si>
    <t>FUNCIÓN ADMINISTRATIVA 2</t>
  </si>
  <si>
    <t>305-B</t>
  </si>
  <si>
    <t>SEPTIEMBRE 2023 - ENERO 2024</t>
  </si>
  <si>
    <t>ALVARES MIXTEGA ITZEL ARELY</t>
  </si>
  <si>
    <t>ANDRADE CARMONA LESLIE</t>
  </si>
  <si>
    <t>CHAGALA PACHECO FLOR EDITH</t>
  </si>
  <si>
    <t>CHIGUIL CHAGALA JUAN EDUARDO</t>
  </si>
  <si>
    <t>CHONTAL MUÑOZ ARACELI NOEMI</t>
  </si>
  <si>
    <t>CHONTAL VILLEGAS JORGE ALFREDO</t>
  </si>
  <si>
    <t>ESCRIBANO PRETELIN OSCAR MANUEL</t>
  </si>
  <si>
    <t>GARCIA MARTINEZ LIZETH</t>
  </si>
  <si>
    <t>GONZALEZ FLORES JUAN FERNANDO</t>
  </si>
  <si>
    <t>HERNANDEZ CISNEROS CARLOS JOSE</t>
  </si>
  <si>
    <t>HERRERA ROLON SHAILA</t>
  </si>
  <si>
    <t>LUCHO MUÑOZ ALEYDIS LISETTE</t>
  </si>
  <si>
    <t>MENDOZA ACULTECO CLAUDIA JAZMIN</t>
  </si>
  <si>
    <t>MEZO POLITO YULISSA</t>
  </si>
  <si>
    <t>MORISCO SANTANA EVELIN</t>
  </si>
  <si>
    <t>PAEZ GONZALEZ YOCELIN</t>
  </si>
  <si>
    <t>PALAS CHAGALA DANIELA JOSSAJAN</t>
  </si>
  <si>
    <t xml:space="preserve">PITALUA MARTÍNEZ ANDREA </t>
  </si>
  <si>
    <t>PUCHETA ARRES JUAN ANGEL</t>
  </si>
  <si>
    <t>PUCHETA PALAYOT KARINA GUADALUPE</t>
  </si>
  <si>
    <t>PUCHETA VILLEGAS SERGIO ALMIR</t>
  </si>
  <si>
    <t>RODRIGUEZ XOLO MONSERRAT</t>
  </si>
  <si>
    <t>RODRIGUEZ ZAMORA ESTRELLA</t>
  </si>
  <si>
    <t>ROSARIO OBIL DAVID</t>
  </si>
  <si>
    <t>SALAZAR MARCIAL ROSA ISELA</t>
  </si>
  <si>
    <t>TEMICH CHAGALA JOSE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</si>
  <si>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</si>
  <si>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</si>
  <si>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</si>
  <si>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</si>
  <si>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</si>
  <si>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ZAPOT SANTIAGO NINFA ZAMIRA</t>
  </si>
  <si>
    <t>PROCESOS ESTRUCTURALES</t>
  </si>
  <si>
    <t>505-C</t>
  </si>
  <si>
    <t>COBIX MARTÍNEZ ALEJANDRA GUADALUPE</t>
  </si>
  <si>
    <t>POLITO BARRAGAN ERIKC</t>
  </si>
  <si>
    <t>POMPEYO TEPACH LETHZI YARELI</t>
  </si>
  <si>
    <t>TALLER DE INVESTIGACIÓN II</t>
  </si>
  <si>
    <t>705-B</t>
  </si>
  <si>
    <t>SEPTIEMBRE - ENERO 2024</t>
  </si>
  <si>
    <t>BAXIN XOLO EMMANUEL</t>
  </si>
  <si>
    <t>PÉREZ CHIGUIL DAVID DE JESUS</t>
  </si>
  <si>
    <t>PÉREZ USCANGA MARIELLA YAMILLETH</t>
  </si>
  <si>
    <t>PONCE ALVARADO MARIA DEL CARMEN</t>
  </si>
  <si>
    <t>TEOBAL ESCRIBANO JONATHAN DE JESUS</t>
  </si>
  <si>
    <t>DIAGNÓSTICO Y EVALUACIÓN EMPRESARIAL</t>
  </si>
  <si>
    <t>705-A</t>
  </si>
  <si>
    <t>ACUA RAMÍREZ TRISTÁN ANDER</t>
  </si>
  <si>
    <t>AVILA ARVEA STEFANY ANDREA</t>
  </si>
  <si>
    <t>CANELA OLIVER ALEJANDRA</t>
  </si>
  <si>
    <t>CHAPOL ORTIZ ARIADNA PAOLA</t>
  </si>
  <si>
    <t>CHINTAL PELAYO VICTOR MANUEL</t>
  </si>
  <si>
    <t>DOMINGUEZ CAMPECHANO ELIZABETH</t>
  </si>
  <si>
    <t>DOMINGUEZ PROMOTOR CORAL</t>
  </si>
  <si>
    <t>ESCRIBANO DOMINGUEZ EDGAR OMAR</t>
  </si>
  <si>
    <t>FARIAS POUCHOULEN SAHIAN</t>
  </si>
  <si>
    <t>GRACIA MARTINEZ GUSTAVO ADOLFO</t>
  </si>
  <si>
    <t>MARTÍNEZ NIEVES MICHELLE ADRIANA</t>
  </si>
  <si>
    <t>MIROS HERRERA ADELINE</t>
  </si>
  <si>
    <t>MORELAES HERNÁNDEZ ALEJANDRA</t>
  </si>
  <si>
    <t>PAEZ SANTOS YOLIVEY</t>
  </si>
  <si>
    <t>PÉREZ MARTÍNEZ JOALY LIZETH</t>
  </si>
  <si>
    <t>PUCHETA MIROS MAYRA GUADALUPE</t>
  </si>
  <si>
    <t>QUINTO TOME MARISOL DE JESUS</t>
  </si>
  <si>
    <t>RODRIGUEZ XALATE SANDRA ITZEL</t>
  </si>
  <si>
    <t>ROQUE NAVARRETE DAYSEE GUADALUPE</t>
  </si>
  <si>
    <t>SÁNCHEZ HERNÁMDEZ URIEL DEL ANGEL</t>
  </si>
  <si>
    <t>SERRANO SALAZAR ANDREA</t>
  </si>
  <si>
    <t>SINTA GONZALEZ  AEELEN INES</t>
  </si>
  <si>
    <t>SINTA TEMICH GABRIELA</t>
  </si>
  <si>
    <t xml:space="preserve">TEPACH ARRES   MARIA GUADALUPE              </t>
  </si>
  <si>
    <t xml:space="preserve">TORRES PIÑA LUISA    ARTIRINA                                              </t>
  </si>
  <si>
    <t>TURRENT HERNANDEZ LILIANA DEL CARMEN</t>
  </si>
  <si>
    <t>VELASCO CHIMA YURIDIA</t>
  </si>
  <si>
    <t>VILLEGAS COBAXIN MARIA JOSE</t>
  </si>
  <si>
    <t>XALATE MENDOZA MARIA FERNANDA</t>
  </si>
  <si>
    <t xml:space="preserve">XOLO CABAXIN YURI DIANA </t>
  </si>
  <si>
    <t>XOLO CUATZOZON SAMUEL MISA</t>
  </si>
  <si>
    <t>201U0132</t>
  </si>
  <si>
    <t>201U0148</t>
  </si>
  <si>
    <t>201U0150</t>
  </si>
  <si>
    <t>201U0458</t>
  </si>
  <si>
    <t>211U0819</t>
  </si>
  <si>
    <t>211U0277</t>
  </si>
  <si>
    <t>221U0268</t>
  </si>
  <si>
    <t>221U0270</t>
  </si>
  <si>
    <t>221U0279</t>
  </si>
  <si>
    <t>221U0281</t>
  </si>
  <si>
    <t>221U0837</t>
  </si>
  <si>
    <t>221U0282</t>
  </si>
  <si>
    <t>221U0288</t>
  </si>
  <si>
    <t>221U0290</t>
  </si>
  <si>
    <t>221U0291</t>
  </si>
  <si>
    <t>221U0293</t>
  </si>
  <si>
    <t>221U0297</t>
  </si>
  <si>
    <t>221U0300</t>
  </si>
  <si>
    <t>221U0308</t>
  </si>
  <si>
    <t>221U0309</t>
  </si>
  <si>
    <t>221U0345</t>
  </si>
  <si>
    <t>221U0347</t>
  </si>
  <si>
    <t>221U0316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</si>
  <si>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</si>
  <si>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</si>
  <si>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</si>
  <si>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</si>
  <si>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</si>
  <si>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</si>
  <si>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</si>
  <si>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</si>
  <si>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</si>
  <si>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</si>
  <si>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</si>
  <si>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</si>
  <si>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</si>
  <si>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</si>
  <si>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221U0575</t>
  </si>
  <si>
    <t>201U0156</t>
  </si>
  <si>
    <t>201U0129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</si>
  <si>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</si>
  <si>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</si>
  <si>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</si>
  <si>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</si>
  <si>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</si>
  <si>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</si>
  <si>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</si>
  <si>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</si>
  <si>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</si>
  <si>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</si>
  <si>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201U0452</t>
  </si>
  <si>
    <t>201U0687</t>
  </si>
  <si>
    <t>201U0431</t>
  </si>
  <si>
    <t>201U0149</t>
  </si>
  <si>
    <t>201U0151</t>
  </si>
  <si>
    <t>201U0153</t>
  </si>
  <si>
    <t>201U0154</t>
  </si>
  <si>
    <t>201U0155</t>
  </si>
  <si>
    <t>201U0158</t>
  </si>
  <si>
    <t>201U0516</t>
  </si>
  <si>
    <t>201U0491</t>
  </si>
  <si>
    <t>201U0159</t>
  </si>
  <si>
    <t>201U0518</t>
  </si>
  <si>
    <t>201U0163</t>
  </si>
  <si>
    <t>201U0164</t>
  </si>
  <si>
    <t>201U0165</t>
  </si>
  <si>
    <t>201U0318</t>
  </si>
  <si>
    <t>201U0166</t>
  </si>
  <si>
    <t>201U0167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</si>
</sst>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abSelected="1" topLeftCell="A39" zoomScale="84" zoomScaleNormal="84" workbookViewId="0">
      <selection activeCell="V42" sqref="V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60</v>
      </c>
      <c r="E4" s="40"/>
      <c r="F4" s="40"/>
      <c r="G4" s="40"/>
      <c r="I4" t="s">
        <v>1</v>
      </c>
      <c r="J4" s="30" t="s">
        <v>61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</row>
    <row r="9" spans="2:21" x14ac:dyDescent="0.25">
      <c r="B9" s="6">
        <v>1</v>
      </c>
      <c r="C9" s="6" t="s">
        <v>147</v>
      </c>
      <c r="D9" s="27" t="s">
        <v>63</v>
      </c>
      <c r="E9" s="28" t="s">
        <v>63</v>
      </c>
      <c r="F9" s="28" t="s">
        <v>63</v>
      </c>
      <c r="G9" s="28" t="s">
        <v>63</v>
      </c>
      <c r="H9" s="28" t="s">
        <v>63</v>
      </c>
      <c r="I9" s="29" t="s">
        <v>63</v>
      </c>
      <c r="J9" s="16">
        <v>95</v>
      </c>
      <c r="K9" s="16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148</v>
      </c>
      <c r="D10" s="27" t="s">
        <v>64</v>
      </c>
      <c r="E10" s="28" t="s">
        <v>64</v>
      </c>
      <c r="F10" s="28" t="s">
        <v>64</v>
      </c>
      <c r="G10" s="28" t="s">
        <v>64</v>
      </c>
      <c r="H10" s="28" t="s">
        <v>64</v>
      </c>
      <c r="I10" s="29" t="s">
        <v>64</v>
      </c>
      <c r="J10" s="16">
        <v>90</v>
      </c>
      <c r="K10" s="16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149</v>
      </c>
      <c r="D11" s="27" t="s">
        <v>65</v>
      </c>
      <c r="E11" s="28" t="s">
        <v>65</v>
      </c>
      <c r="F11" s="28" t="s">
        <v>65</v>
      </c>
      <c r="G11" s="28" t="s">
        <v>65</v>
      </c>
      <c r="H11" s="28" t="s">
        <v>65</v>
      </c>
      <c r="I11" s="29" t="s">
        <v>65</v>
      </c>
      <c r="J11" s="16">
        <v>88</v>
      </c>
      <c r="K11" s="16">
        <v>88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150</v>
      </c>
      <c r="D12" s="27" t="s">
        <v>66</v>
      </c>
      <c r="E12" s="28" t="s">
        <v>66</v>
      </c>
      <c r="F12" s="28" t="s">
        <v>66</v>
      </c>
      <c r="G12" s="28" t="s">
        <v>66</v>
      </c>
      <c r="H12" s="28" t="s">
        <v>66</v>
      </c>
      <c r="I12" s="29" t="s">
        <v>66</v>
      </c>
      <c r="J12" s="16">
        <v>85</v>
      </c>
      <c r="K12" s="16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151</v>
      </c>
      <c r="D13" s="27" t="s">
        <v>67</v>
      </c>
      <c r="E13" s="28" t="s">
        <v>67</v>
      </c>
      <c r="F13" s="28" t="s">
        <v>67</v>
      </c>
      <c r="G13" s="28" t="s">
        <v>67</v>
      </c>
      <c r="H13" s="28" t="s">
        <v>67</v>
      </c>
      <c r="I13" s="29" t="s">
        <v>67</v>
      </c>
      <c r="J13" s="16">
        <v>96</v>
      </c>
      <c r="K13" s="16">
        <v>96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152</v>
      </c>
      <c r="D14" s="27" t="s">
        <v>68</v>
      </c>
      <c r="E14" s="28" t="s">
        <v>68</v>
      </c>
      <c r="F14" s="28" t="s">
        <v>68</v>
      </c>
      <c r="G14" s="28" t="s">
        <v>68</v>
      </c>
      <c r="H14" s="28" t="s">
        <v>68</v>
      </c>
      <c r="I14" s="29" t="s">
        <v>68</v>
      </c>
      <c r="J14" s="16">
        <v>80</v>
      </c>
      <c r="K14" s="16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f t="shared" si="0"/>
        <v>7</v>
      </c>
      <c r="C15" s="6" t="s">
        <v>153</v>
      </c>
      <c r="D15" s="27" t="s">
        <v>69</v>
      </c>
      <c r="E15" s="28" t="s">
        <v>69</v>
      </c>
      <c r="F15" s="28" t="s">
        <v>69</v>
      </c>
      <c r="G15" s="28" t="s">
        <v>69</v>
      </c>
      <c r="H15" s="28" t="s">
        <v>69</v>
      </c>
      <c r="I15" s="29" t="s">
        <v>69</v>
      </c>
      <c r="J15" s="16">
        <v>80</v>
      </c>
      <c r="K15" s="16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f t="shared" si="0"/>
        <v>8</v>
      </c>
      <c r="C16" s="6" t="s">
        <v>154</v>
      </c>
      <c r="D16" s="27" t="s">
        <v>70</v>
      </c>
      <c r="E16" s="28" t="s">
        <v>70</v>
      </c>
      <c r="F16" s="28" t="s">
        <v>70</v>
      </c>
      <c r="G16" s="28" t="s">
        <v>70</v>
      </c>
      <c r="H16" s="28" t="s">
        <v>70</v>
      </c>
      <c r="I16" s="29" t="s">
        <v>70</v>
      </c>
      <c r="J16" s="16">
        <v>96</v>
      </c>
      <c r="K16" s="16">
        <v>96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155</v>
      </c>
      <c r="D17" s="27" t="s">
        <v>71</v>
      </c>
      <c r="E17" s="28" t="s">
        <v>71</v>
      </c>
      <c r="F17" s="28" t="s">
        <v>71</v>
      </c>
      <c r="G17" s="28" t="s">
        <v>71</v>
      </c>
      <c r="H17" s="28" t="s">
        <v>71</v>
      </c>
      <c r="I17" s="29" t="s">
        <v>71</v>
      </c>
      <c r="J17" s="16">
        <v>96</v>
      </c>
      <c r="K17" s="16">
        <v>96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156</v>
      </c>
      <c r="D18" s="27" t="s">
        <v>72</v>
      </c>
      <c r="E18" s="28" t="s">
        <v>72</v>
      </c>
      <c r="F18" s="28" t="s">
        <v>72</v>
      </c>
      <c r="G18" s="28" t="s">
        <v>72</v>
      </c>
      <c r="H18" s="28" t="s">
        <v>72</v>
      </c>
      <c r="I18" s="29" t="s">
        <v>72</v>
      </c>
      <c r="J18" s="16">
        <v>96</v>
      </c>
      <c r="K18" s="16">
        <v>96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157</v>
      </c>
      <c r="D19" s="27" t="s">
        <v>73</v>
      </c>
      <c r="E19" s="28" t="s">
        <v>73</v>
      </c>
      <c r="F19" s="28" t="s">
        <v>73</v>
      </c>
      <c r="G19" s="28" t="s">
        <v>73</v>
      </c>
      <c r="H19" s="28" t="s">
        <v>73</v>
      </c>
      <c r="I19" s="29" t="s">
        <v>73</v>
      </c>
      <c r="J19" s="17">
        <v>96</v>
      </c>
      <c r="K19" s="17">
        <v>96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158</v>
      </c>
      <c r="D20" s="27" t="s">
        <v>74</v>
      </c>
      <c r="E20" s="28" t="s">
        <v>74</v>
      </c>
      <c r="F20" s="28" t="s">
        <v>74</v>
      </c>
      <c r="G20" s="28" t="s">
        <v>74</v>
      </c>
      <c r="H20" s="28" t="s">
        <v>74</v>
      </c>
      <c r="I20" s="29" t="s">
        <v>74</v>
      </c>
      <c r="J20" s="16">
        <v>92</v>
      </c>
      <c r="K20" s="16">
        <v>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  <c r="U20" s="1"/>
    </row>
    <row r="21" spans="2:21" x14ac:dyDescent="0.25">
      <c r="B21" s="6">
        <f t="shared" si="0"/>
        <v>13</v>
      </c>
      <c r="C21" s="6" t="s">
        <v>159</v>
      </c>
      <c r="D21" s="27" t="s">
        <v>75</v>
      </c>
      <c r="E21" s="28" t="s">
        <v>75</v>
      </c>
      <c r="F21" s="28" t="s">
        <v>75</v>
      </c>
      <c r="G21" s="28" t="s">
        <v>75</v>
      </c>
      <c r="H21" s="28" t="s">
        <v>75</v>
      </c>
      <c r="I21" s="29" t="s">
        <v>75</v>
      </c>
      <c r="J21" s="16">
        <v>94</v>
      </c>
      <c r="K21" s="16">
        <v>94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  <c r="U21" s="1"/>
    </row>
    <row r="22" spans="2:21" x14ac:dyDescent="0.25">
      <c r="B22" s="6">
        <f t="shared" si="0"/>
        <v>14</v>
      </c>
      <c r="C22" s="6" t="s">
        <v>160</v>
      </c>
      <c r="D22" s="27" t="s">
        <v>76</v>
      </c>
      <c r="E22" s="28" t="s">
        <v>76</v>
      </c>
      <c r="F22" s="28" t="s">
        <v>76</v>
      </c>
      <c r="G22" s="28" t="s">
        <v>76</v>
      </c>
      <c r="H22" s="28" t="s">
        <v>76</v>
      </c>
      <c r="I22" s="29" t="s">
        <v>76</v>
      </c>
      <c r="J22" s="16">
        <v>92</v>
      </c>
      <c r="K22" s="16">
        <v>92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U22" s="1"/>
    </row>
    <row r="23" spans="2:21" x14ac:dyDescent="0.25">
      <c r="B23" s="6">
        <f t="shared" si="0"/>
        <v>15</v>
      </c>
      <c r="C23" s="6" t="s">
        <v>161</v>
      </c>
      <c r="D23" s="27" t="s">
        <v>77</v>
      </c>
      <c r="E23" s="28" t="s">
        <v>77</v>
      </c>
      <c r="F23" s="28" t="s">
        <v>77</v>
      </c>
      <c r="G23" s="28" t="s">
        <v>77</v>
      </c>
      <c r="H23" s="28" t="s">
        <v>77</v>
      </c>
      <c r="I23" s="29" t="s">
        <v>77</v>
      </c>
      <c r="J23" s="16">
        <v>93</v>
      </c>
      <c r="K23" s="16">
        <v>93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U23" s="1"/>
    </row>
    <row r="24" spans="2:21" x14ac:dyDescent="0.25">
      <c r="B24" s="6">
        <f t="shared" si="0"/>
        <v>16</v>
      </c>
      <c r="C24" s="6" t="s">
        <v>163</v>
      </c>
      <c r="D24" s="27" t="s">
        <v>78</v>
      </c>
      <c r="E24" s="28" t="s">
        <v>78</v>
      </c>
      <c r="F24" s="28" t="s">
        <v>78</v>
      </c>
      <c r="G24" s="28" t="s">
        <v>78</v>
      </c>
      <c r="H24" s="28" t="s">
        <v>78</v>
      </c>
      <c r="I24" s="29" t="s">
        <v>78</v>
      </c>
      <c r="J24" s="16">
        <v>96</v>
      </c>
      <c r="K24" s="16">
        <v>96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  <c r="U24" s="1"/>
    </row>
    <row r="25" spans="2:21" x14ac:dyDescent="0.25">
      <c r="B25" s="6">
        <f t="shared" si="0"/>
        <v>17</v>
      </c>
      <c r="C25" s="6" t="s">
        <v>162</v>
      </c>
      <c r="D25" s="27" t="s">
        <v>79</v>
      </c>
      <c r="E25" s="28" t="s">
        <v>79</v>
      </c>
      <c r="F25" s="28" t="s">
        <v>79</v>
      </c>
      <c r="G25" s="28" t="s">
        <v>79</v>
      </c>
      <c r="H25" s="28" t="s">
        <v>79</v>
      </c>
      <c r="I25" s="29" t="s">
        <v>79</v>
      </c>
      <c r="J25" s="16">
        <v>94</v>
      </c>
      <c r="K25" s="16">
        <v>94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  <c r="U25" s="1"/>
    </row>
    <row r="26" spans="2:21" x14ac:dyDescent="0.25">
      <c r="B26" s="6">
        <f t="shared" si="0"/>
        <v>18</v>
      </c>
      <c r="C26" s="6" t="s">
        <v>164</v>
      </c>
      <c r="D26" s="27" t="s">
        <v>80</v>
      </c>
      <c r="E26" s="28" t="s">
        <v>80</v>
      </c>
      <c r="F26" s="28" t="s">
        <v>80</v>
      </c>
      <c r="G26" s="28" t="s">
        <v>80</v>
      </c>
      <c r="H26" s="28" t="s">
        <v>80</v>
      </c>
      <c r="I26" s="29" t="s">
        <v>80</v>
      </c>
      <c r="J26" s="16">
        <v>88</v>
      </c>
      <c r="K26" s="16">
        <v>88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  <c r="U26" s="1"/>
    </row>
    <row r="27" spans="2:21" x14ac:dyDescent="0.25">
      <c r="B27" s="6">
        <f t="shared" si="0"/>
        <v>19</v>
      </c>
      <c r="C27" s="6" t="s">
        <v>165</v>
      </c>
      <c r="D27" s="27" t="s">
        <v>81</v>
      </c>
      <c r="E27" s="28" t="s">
        <v>81</v>
      </c>
      <c r="F27" s="28" t="s">
        <v>81</v>
      </c>
      <c r="G27" s="28" t="s">
        <v>81</v>
      </c>
      <c r="H27" s="28" t="s">
        <v>81</v>
      </c>
      <c r="I27" s="29" t="s">
        <v>81</v>
      </c>
      <c r="J27" s="16">
        <v>96</v>
      </c>
      <c r="K27" s="16">
        <v>96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21" x14ac:dyDescent="0.25">
      <c r="B28" s="6">
        <f t="shared" si="0"/>
        <v>20</v>
      </c>
      <c r="C28" s="6" t="s">
        <v>166</v>
      </c>
      <c r="D28" s="23" t="s">
        <v>82</v>
      </c>
      <c r="E28" s="24" t="s">
        <v>82</v>
      </c>
      <c r="F28" s="24" t="s">
        <v>82</v>
      </c>
      <c r="G28" s="24" t="s">
        <v>82</v>
      </c>
      <c r="H28" s="24" t="s">
        <v>82</v>
      </c>
      <c r="I28" s="25" t="s">
        <v>82</v>
      </c>
      <c r="J28" s="16">
        <v>95</v>
      </c>
      <c r="K28" s="16">
        <v>95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21" x14ac:dyDescent="0.25">
      <c r="B29" s="6">
        <f t="shared" si="0"/>
        <v>21</v>
      </c>
      <c r="C29" s="6" t="s">
        <v>167</v>
      </c>
      <c r="D29" s="23" t="s">
        <v>83</v>
      </c>
      <c r="E29" s="24" t="s">
        <v>83</v>
      </c>
      <c r="F29" s="24" t="s">
        <v>83</v>
      </c>
      <c r="G29" s="24" t="s">
        <v>83</v>
      </c>
      <c r="H29" s="24" t="s">
        <v>83</v>
      </c>
      <c r="I29" s="25" t="s">
        <v>83</v>
      </c>
      <c r="J29" s="16">
        <v>92</v>
      </c>
      <c r="K29" s="16">
        <v>92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168</v>
      </c>
      <c r="D30" s="23" t="s">
        <v>84</v>
      </c>
      <c r="E30" s="24" t="s">
        <v>84</v>
      </c>
      <c r="F30" s="24" t="s">
        <v>84</v>
      </c>
      <c r="G30" s="24" t="s">
        <v>84</v>
      </c>
      <c r="H30" s="24" t="s">
        <v>84</v>
      </c>
      <c r="I30" s="25" t="s">
        <v>84</v>
      </c>
      <c r="J30" s="16">
        <v>95</v>
      </c>
      <c r="K30" s="16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169</v>
      </c>
      <c r="D31" s="23" t="s">
        <v>85</v>
      </c>
      <c r="E31" s="24" t="s">
        <v>85</v>
      </c>
      <c r="F31" s="24" t="s">
        <v>85</v>
      </c>
      <c r="G31" s="24" t="s">
        <v>85</v>
      </c>
      <c r="H31" s="24" t="s">
        <v>85</v>
      </c>
      <c r="I31" s="25" t="s">
        <v>85</v>
      </c>
      <c r="J31" s="16">
        <v>96</v>
      </c>
      <c r="K31" s="16">
        <v>96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170</v>
      </c>
      <c r="D32" s="23" t="s">
        <v>86</v>
      </c>
      <c r="E32" s="24" t="s">
        <v>86</v>
      </c>
      <c r="F32" s="24" t="s">
        <v>86</v>
      </c>
      <c r="G32" s="24" t="s">
        <v>86</v>
      </c>
      <c r="H32" s="24" t="s">
        <v>86</v>
      </c>
      <c r="I32" s="25" t="s">
        <v>86</v>
      </c>
      <c r="J32" s="16">
        <v>85</v>
      </c>
      <c r="K32" s="16">
        <v>85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171</v>
      </c>
      <c r="D33" s="23" t="s">
        <v>87</v>
      </c>
      <c r="E33" s="24" t="s">
        <v>87</v>
      </c>
      <c r="F33" s="24" t="s">
        <v>87</v>
      </c>
      <c r="G33" s="24" t="s">
        <v>87</v>
      </c>
      <c r="H33" s="24" t="s">
        <v>87</v>
      </c>
      <c r="I33" s="25" t="s">
        <v>87</v>
      </c>
      <c r="J33" s="16">
        <v>96</v>
      </c>
      <c r="K33" s="16">
        <v>96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172</v>
      </c>
      <c r="D34" s="23" t="s">
        <v>88</v>
      </c>
      <c r="E34" s="24" t="s">
        <v>88</v>
      </c>
      <c r="F34" s="24" t="s">
        <v>88</v>
      </c>
      <c r="G34" s="24" t="s">
        <v>88</v>
      </c>
      <c r="H34" s="24" t="s">
        <v>88</v>
      </c>
      <c r="I34" s="25" t="s">
        <v>88</v>
      </c>
      <c r="J34" s="16">
        <v>82</v>
      </c>
      <c r="K34" s="16">
        <v>82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173</v>
      </c>
      <c r="D35" s="23" t="s">
        <v>89</v>
      </c>
      <c r="E35" s="24" t="s">
        <v>89</v>
      </c>
      <c r="F35" s="24" t="s">
        <v>89</v>
      </c>
      <c r="G35" s="24" t="s">
        <v>89</v>
      </c>
      <c r="H35" s="24" t="s">
        <v>89</v>
      </c>
      <c r="I35" s="25" t="s">
        <v>89</v>
      </c>
      <c r="J35" s="16">
        <v>95</v>
      </c>
      <c r="K35" s="16">
        <v>95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174</v>
      </c>
      <c r="D36" s="23" t="s">
        <v>90</v>
      </c>
      <c r="E36" s="24" t="s">
        <v>90</v>
      </c>
      <c r="F36" s="24" t="s">
        <v>90</v>
      </c>
      <c r="G36" s="24" t="s">
        <v>90</v>
      </c>
      <c r="H36" s="24" t="s">
        <v>90</v>
      </c>
      <c r="I36" s="25" t="s">
        <v>90</v>
      </c>
      <c r="J36" s="9">
        <v>85</v>
      </c>
      <c r="K36" s="9">
        <v>85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175</v>
      </c>
      <c r="D37" s="23" t="s">
        <v>91</v>
      </c>
      <c r="E37" s="24" t="s">
        <v>91</v>
      </c>
      <c r="F37" s="24" t="s">
        <v>91</v>
      </c>
      <c r="G37" s="24" t="s">
        <v>91</v>
      </c>
      <c r="H37" s="24" t="s">
        <v>91</v>
      </c>
      <c r="I37" s="25" t="s">
        <v>91</v>
      </c>
      <c r="J37" s="9">
        <v>92</v>
      </c>
      <c r="K37" s="9">
        <v>92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176</v>
      </c>
      <c r="D38" s="23" t="s">
        <v>92</v>
      </c>
      <c r="E38" s="24" t="s">
        <v>92</v>
      </c>
      <c r="F38" s="24" t="s">
        <v>92</v>
      </c>
      <c r="G38" s="24" t="s">
        <v>92</v>
      </c>
      <c r="H38" s="24" t="s">
        <v>92</v>
      </c>
      <c r="I38" s="25" t="s">
        <v>92</v>
      </c>
      <c r="J38" s="9">
        <v>92</v>
      </c>
      <c r="K38" s="9">
        <v>92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177</v>
      </c>
      <c r="D39" s="23" t="s">
        <v>93</v>
      </c>
      <c r="E39" s="24" t="s">
        <v>93</v>
      </c>
      <c r="F39" s="24" t="s">
        <v>93</v>
      </c>
      <c r="G39" s="24" t="s">
        <v>93</v>
      </c>
      <c r="H39" s="24" t="s">
        <v>93</v>
      </c>
      <c r="I39" s="25" t="s">
        <v>93</v>
      </c>
      <c r="J39" s="9">
        <v>85</v>
      </c>
      <c r="K39" s="9">
        <v>85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178</v>
      </c>
      <c r="D40" s="23" t="s">
        <v>94</v>
      </c>
      <c r="E40" s="24" t="s">
        <v>94</v>
      </c>
      <c r="F40" s="24" t="s">
        <v>94</v>
      </c>
      <c r="G40" s="24" t="s">
        <v>94</v>
      </c>
      <c r="H40" s="24" t="s">
        <v>94</v>
      </c>
      <c r="I40" s="25" t="s">
        <v>94</v>
      </c>
      <c r="J40" s="9">
        <v>60</v>
      </c>
      <c r="K40" s="9">
        <v>60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31</v>
      </c>
      <c r="K54" s="11">
        <f t="shared" ref="K54:P54" si="1">COUNTIF(K9:K53,"&gt;=70")</f>
        <v>31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32</v>
      </c>
      <c r="M55" s="12">
        <f t="shared" si="3"/>
        <v>32</v>
      </c>
      <c r="N55" s="12">
        <f t="shared" si="3"/>
        <v>32</v>
      </c>
      <c r="O55" s="12">
        <f t="shared" si="3"/>
        <v>32</v>
      </c>
      <c r="P55" s="12">
        <f t="shared" si="3"/>
        <v>32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32</v>
      </c>
      <c r="K56" s="12">
        <f t="shared" ref="K56:Q56" si="4">COUNT(K9:K53)</f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12">
        <f t="shared" si="4"/>
        <v>32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0.96875</v>
      </c>
      <c r="K57" s="14">
        <f t="shared" ref="K57:Q57" si="5">K54/K56</f>
        <v>0.96875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3.125E-2</v>
      </c>
      <c r="K58" s="13">
        <f t="shared" ref="K58:Q58" si="6">K55/K56</f>
        <v>3.125E-2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16" zoomScale="80" zoomScaleNormal="80" workbookViewId="0">
      <selection activeCell="K26" sqref="K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0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0" x14ac:dyDescent="0.25">
      <c r="C4" t="s">
        <v>0</v>
      </c>
      <c r="D4" s="40" t="s">
        <v>95</v>
      </c>
      <c r="E4" s="40"/>
      <c r="F4" s="40"/>
      <c r="G4" s="40"/>
      <c r="I4" t="s">
        <v>1</v>
      </c>
      <c r="J4" s="30" t="s">
        <v>96</v>
      </c>
      <c r="K4" s="30"/>
      <c r="M4" t="s">
        <v>2</v>
      </c>
      <c r="N4" s="31">
        <v>45203</v>
      </c>
      <c r="O4" s="3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41</v>
      </c>
      <c r="D9" s="42" t="s">
        <v>42</v>
      </c>
      <c r="E9" s="42" t="s">
        <v>42</v>
      </c>
      <c r="F9" s="42" t="s">
        <v>42</v>
      </c>
      <c r="G9" s="42" t="s">
        <v>42</v>
      </c>
      <c r="H9" s="42" t="s">
        <v>42</v>
      </c>
      <c r="I9" s="42" t="s">
        <v>42</v>
      </c>
      <c r="J9" s="4">
        <v>86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T9" s="1"/>
    </row>
    <row r="10" spans="2:20" x14ac:dyDescent="0.25">
      <c r="B10" s="6">
        <f>B9+1</f>
        <v>2</v>
      </c>
      <c r="C10" s="6" t="s">
        <v>43</v>
      </c>
      <c r="D10" s="41" t="s">
        <v>26</v>
      </c>
      <c r="E10" s="41" t="s">
        <v>26</v>
      </c>
      <c r="F10" s="41" t="s">
        <v>26</v>
      </c>
      <c r="G10" s="41" t="s">
        <v>26</v>
      </c>
      <c r="H10" s="41" t="s">
        <v>26</v>
      </c>
      <c r="I10" s="41" t="s">
        <v>26</v>
      </c>
      <c r="J10" s="4">
        <v>95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T10" s="1"/>
    </row>
    <row r="11" spans="2:20" x14ac:dyDescent="0.25">
      <c r="B11" s="6">
        <f t="shared" ref="B11:B53" si="0">B10+1</f>
        <v>3</v>
      </c>
      <c r="C11" s="6" t="s">
        <v>44</v>
      </c>
      <c r="D11" s="41" t="s">
        <v>97</v>
      </c>
      <c r="E11" s="41" t="s">
        <v>97</v>
      </c>
      <c r="F11" s="41" t="s">
        <v>97</v>
      </c>
      <c r="G11" s="41" t="s">
        <v>97</v>
      </c>
      <c r="H11" s="41" t="s">
        <v>97</v>
      </c>
      <c r="I11" s="41" t="s">
        <v>97</v>
      </c>
      <c r="J11" s="4">
        <v>85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T11" s="1"/>
    </row>
    <row r="12" spans="2:20" x14ac:dyDescent="0.25">
      <c r="B12" s="6">
        <f t="shared" si="0"/>
        <v>4</v>
      </c>
      <c r="C12" s="6" t="s">
        <v>45</v>
      </c>
      <c r="D12" s="41" t="s">
        <v>27</v>
      </c>
      <c r="E12" s="41" t="s">
        <v>27</v>
      </c>
      <c r="F12" s="41" t="s">
        <v>27</v>
      </c>
      <c r="G12" s="41" t="s">
        <v>27</v>
      </c>
      <c r="H12" s="41" t="s">
        <v>27</v>
      </c>
      <c r="I12" s="41" t="s">
        <v>27</v>
      </c>
      <c r="J12" s="4">
        <v>60</v>
      </c>
      <c r="K12" s="4">
        <v>60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T12" s="1"/>
    </row>
    <row r="13" spans="2:20" x14ac:dyDescent="0.25">
      <c r="B13" s="6">
        <f t="shared" si="0"/>
        <v>5</v>
      </c>
      <c r="C13" s="6" t="s">
        <v>46</v>
      </c>
      <c r="D13" s="41" t="s">
        <v>28</v>
      </c>
      <c r="E13" s="41" t="s">
        <v>28</v>
      </c>
      <c r="F13" s="41" t="s">
        <v>28</v>
      </c>
      <c r="G13" s="41" t="s">
        <v>28</v>
      </c>
      <c r="H13" s="41" t="s">
        <v>28</v>
      </c>
      <c r="I13" s="41" t="s">
        <v>28</v>
      </c>
      <c r="J13" s="4">
        <v>100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T13" s="1"/>
    </row>
    <row r="14" spans="2:20" x14ac:dyDescent="0.25">
      <c r="B14" s="6">
        <f t="shared" si="0"/>
        <v>6</v>
      </c>
      <c r="C14" s="6" t="s">
        <v>47</v>
      </c>
      <c r="D14" s="41" t="s">
        <v>29</v>
      </c>
      <c r="E14" s="41" t="s">
        <v>29</v>
      </c>
      <c r="F14" s="41" t="s">
        <v>29</v>
      </c>
      <c r="G14" s="41" t="s">
        <v>29</v>
      </c>
      <c r="H14" s="41" t="s">
        <v>29</v>
      </c>
      <c r="I14" s="41" t="s">
        <v>29</v>
      </c>
      <c r="J14" s="4">
        <v>96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T14" s="1"/>
    </row>
    <row r="15" spans="2:20" x14ac:dyDescent="0.25">
      <c r="B15" s="6">
        <f t="shared" si="0"/>
        <v>7</v>
      </c>
      <c r="C15" s="6" t="s">
        <v>48</v>
      </c>
      <c r="D15" s="41" t="s">
        <v>30</v>
      </c>
      <c r="E15" s="41" t="s">
        <v>30</v>
      </c>
      <c r="F15" s="41" t="s">
        <v>30</v>
      </c>
      <c r="G15" s="41" t="s">
        <v>30</v>
      </c>
      <c r="H15" s="41" t="s">
        <v>30</v>
      </c>
      <c r="I15" s="41" t="s">
        <v>30</v>
      </c>
      <c r="J15" s="4">
        <v>85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T15" s="1"/>
    </row>
    <row r="16" spans="2:20" x14ac:dyDescent="0.25">
      <c r="B16" s="6">
        <f t="shared" si="0"/>
        <v>8</v>
      </c>
      <c r="C16" s="6" t="s">
        <v>49</v>
      </c>
      <c r="D16" s="41" t="s">
        <v>31</v>
      </c>
      <c r="E16" s="41" t="s">
        <v>31</v>
      </c>
      <c r="F16" s="41" t="s">
        <v>31</v>
      </c>
      <c r="G16" s="41" t="s">
        <v>31</v>
      </c>
      <c r="H16" s="41" t="s">
        <v>31</v>
      </c>
      <c r="I16" s="41" t="s">
        <v>31</v>
      </c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T16" s="1"/>
    </row>
    <row r="17" spans="2:20" x14ac:dyDescent="0.25">
      <c r="B17" s="6">
        <f t="shared" si="0"/>
        <v>9</v>
      </c>
      <c r="C17" s="6" t="s">
        <v>50</v>
      </c>
      <c r="D17" s="41" t="s">
        <v>98</v>
      </c>
      <c r="E17" s="41" t="s">
        <v>98</v>
      </c>
      <c r="F17" s="41" t="s">
        <v>98</v>
      </c>
      <c r="G17" s="41" t="s">
        <v>98</v>
      </c>
      <c r="H17" s="41" t="s">
        <v>98</v>
      </c>
      <c r="I17" s="41" t="s">
        <v>98</v>
      </c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T17" s="1"/>
    </row>
    <row r="18" spans="2:20" x14ac:dyDescent="0.25">
      <c r="B18" s="6">
        <f t="shared" si="0"/>
        <v>10</v>
      </c>
      <c r="C18" s="6" t="s">
        <v>51</v>
      </c>
      <c r="D18" s="41" t="s">
        <v>32</v>
      </c>
      <c r="E18" s="41" t="s">
        <v>32</v>
      </c>
      <c r="F18" s="41" t="s">
        <v>32</v>
      </c>
      <c r="G18" s="41" t="s">
        <v>32</v>
      </c>
      <c r="H18" s="41" t="s">
        <v>32</v>
      </c>
      <c r="I18" s="41" t="s">
        <v>32</v>
      </c>
      <c r="J18" s="4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T18" s="1"/>
    </row>
    <row r="19" spans="2:20" x14ac:dyDescent="0.25">
      <c r="B19" s="6">
        <f t="shared" si="0"/>
        <v>11</v>
      </c>
      <c r="C19" s="6" t="s">
        <v>52</v>
      </c>
      <c r="D19" s="41" t="s">
        <v>99</v>
      </c>
      <c r="E19" s="41" t="s">
        <v>99</v>
      </c>
      <c r="F19" s="41" t="s">
        <v>99</v>
      </c>
      <c r="G19" s="41" t="s">
        <v>99</v>
      </c>
      <c r="H19" s="41" t="s">
        <v>99</v>
      </c>
      <c r="I19" s="41" t="s">
        <v>99</v>
      </c>
      <c r="J19" s="4">
        <v>88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T19" s="1"/>
    </row>
    <row r="20" spans="2:20" x14ac:dyDescent="0.25">
      <c r="B20" s="6">
        <f t="shared" si="0"/>
        <v>12</v>
      </c>
      <c r="C20" s="6" t="s">
        <v>145</v>
      </c>
      <c r="D20" s="41" t="s">
        <v>33</v>
      </c>
      <c r="E20" s="41" t="s">
        <v>33</v>
      </c>
      <c r="F20" s="41" t="s">
        <v>33</v>
      </c>
      <c r="G20" s="41" t="s">
        <v>33</v>
      </c>
      <c r="H20" s="41" t="s">
        <v>33</v>
      </c>
      <c r="I20" s="41" t="s">
        <v>33</v>
      </c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  <c r="T20" s="1"/>
    </row>
    <row r="21" spans="2:20" x14ac:dyDescent="0.25">
      <c r="B21" s="6">
        <f t="shared" si="0"/>
        <v>13</v>
      </c>
      <c r="C21" s="6" t="s">
        <v>54</v>
      </c>
      <c r="D21" s="41" t="s">
        <v>53</v>
      </c>
      <c r="E21" s="41" t="s">
        <v>53</v>
      </c>
      <c r="F21" s="41" t="s">
        <v>53</v>
      </c>
      <c r="G21" s="41" t="s">
        <v>53</v>
      </c>
      <c r="H21" s="41" t="s">
        <v>53</v>
      </c>
      <c r="I21" s="41" t="s">
        <v>53</v>
      </c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  <c r="T21" s="1"/>
    </row>
    <row r="22" spans="2:20" x14ac:dyDescent="0.25">
      <c r="B22" s="6">
        <f t="shared" si="0"/>
        <v>14</v>
      </c>
      <c r="C22" s="6" t="s">
        <v>59</v>
      </c>
      <c r="D22" s="41" t="s">
        <v>34</v>
      </c>
      <c r="E22" s="41" t="s">
        <v>34</v>
      </c>
      <c r="F22" s="41" t="s">
        <v>34</v>
      </c>
      <c r="G22" s="41" t="s">
        <v>34</v>
      </c>
      <c r="H22" s="41" t="s">
        <v>34</v>
      </c>
      <c r="I22" s="41" t="s">
        <v>34</v>
      </c>
      <c r="J22" s="4">
        <v>92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T22" s="1"/>
    </row>
    <row r="23" spans="2:20" x14ac:dyDescent="0.25">
      <c r="B23" s="6">
        <f t="shared" si="0"/>
        <v>15</v>
      </c>
      <c r="C23" s="6" t="s">
        <v>146</v>
      </c>
      <c r="D23" s="41" t="s">
        <v>35</v>
      </c>
      <c r="E23" s="41" t="s">
        <v>35</v>
      </c>
      <c r="F23" s="41" t="s">
        <v>35</v>
      </c>
      <c r="G23" s="41" t="s">
        <v>35</v>
      </c>
      <c r="H23" s="41" t="s">
        <v>35</v>
      </c>
      <c r="I23" s="41" t="s">
        <v>35</v>
      </c>
      <c r="J23" s="4">
        <v>85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T23" s="1"/>
    </row>
    <row r="24" spans="2:20" x14ac:dyDescent="0.25">
      <c r="B24" s="6">
        <f t="shared" si="0"/>
        <v>16</v>
      </c>
      <c r="C24" s="6" t="s">
        <v>55</v>
      </c>
      <c r="D24" s="41" t="s">
        <v>37</v>
      </c>
      <c r="E24" s="41" t="s">
        <v>37</v>
      </c>
      <c r="F24" s="41" t="s">
        <v>37</v>
      </c>
      <c r="G24" s="41" t="s">
        <v>37</v>
      </c>
      <c r="H24" s="41" t="s">
        <v>37</v>
      </c>
      <c r="I24" s="41" t="s">
        <v>37</v>
      </c>
      <c r="J24" s="4">
        <v>100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  <c r="T24" s="1"/>
    </row>
    <row r="25" spans="2:20" x14ac:dyDescent="0.25">
      <c r="B25" s="6">
        <f t="shared" si="0"/>
        <v>17</v>
      </c>
      <c r="C25" s="6" t="s">
        <v>56</v>
      </c>
      <c r="D25" s="41" t="s">
        <v>36</v>
      </c>
      <c r="E25" s="41" t="s">
        <v>36</v>
      </c>
      <c r="F25" s="41" t="s">
        <v>36</v>
      </c>
      <c r="G25" s="41" t="s">
        <v>36</v>
      </c>
      <c r="H25" s="41" t="s">
        <v>36</v>
      </c>
      <c r="I25" s="41" t="s">
        <v>36</v>
      </c>
      <c r="J25" s="4">
        <v>94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  <c r="T25" s="1"/>
    </row>
    <row r="26" spans="2:20" x14ac:dyDescent="0.25">
      <c r="B26" s="6">
        <f t="shared" si="0"/>
        <v>18</v>
      </c>
      <c r="C26" s="6" t="s">
        <v>57</v>
      </c>
      <c r="D26" s="41" t="s">
        <v>38</v>
      </c>
      <c r="E26" s="41" t="s">
        <v>38</v>
      </c>
      <c r="F26" s="41" t="s">
        <v>38</v>
      </c>
      <c r="G26" s="41" t="s">
        <v>38</v>
      </c>
      <c r="H26" s="41" t="s">
        <v>38</v>
      </c>
      <c r="I26" s="41" t="s">
        <v>38</v>
      </c>
      <c r="J26" s="4">
        <v>92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  <c r="T26" s="1"/>
    </row>
    <row r="27" spans="2:20" x14ac:dyDescent="0.25">
      <c r="B27" s="6">
        <f t="shared" si="0"/>
        <v>19</v>
      </c>
      <c r="C27" s="6" t="s">
        <v>58</v>
      </c>
      <c r="D27" s="41" t="s">
        <v>39</v>
      </c>
      <c r="E27" s="41" t="s">
        <v>39</v>
      </c>
      <c r="F27" s="41" t="s">
        <v>39</v>
      </c>
      <c r="G27" s="41" t="s">
        <v>39</v>
      </c>
      <c r="H27" s="41" t="s">
        <v>39</v>
      </c>
      <c r="I27" s="41" t="s">
        <v>39</v>
      </c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  <c r="T27" s="1"/>
    </row>
    <row r="28" spans="2:20" x14ac:dyDescent="0.25">
      <c r="B28" s="6">
        <f t="shared" si="0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10"/>
      <c r="T28" s="1"/>
    </row>
    <row r="29" spans="2:20" x14ac:dyDescent="0.25">
      <c r="B29" s="6">
        <f t="shared" si="0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10"/>
      <c r="T29" s="1"/>
    </row>
    <row r="30" spans="2:20" x14ac:dyDescent="0.25">
      <c r="B30" s="6">
        <f t="shared" si="0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0"/>
      <c r="T30" s="1"/>
    </row>
    <row r="31" spans="2:20" x14ac:dyDescent="0.25">
      <c r="B31" s="6">
        <f t="shared" si="0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  <c r="T31" s="1"/>
    </row>
    <row r="32" spans="2:20" x14ac:dyDescent="0.25">
      <c r="B32" s="6">
        <f t="shared" si="0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0"/>
      <c r="T32" s="1"/>
    </row>
    <row r="33" spans="2:20" x14ac:dyDescent="0.25">
      <c r="B33" s="6">
        <f t="shared" si="0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/>
      <c r="T33" s="1"/>
    </row>
    <row r="34" spans="2:20" x14ac:dyDescent="0.25">
      <c r="B34" s="6">
        <f t="shared" si="0"/>
        <v>26</v>
      </c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/>
      <c r="T34" s="1"/>
    </row>
    <row r="35" spans="2:20" x14ac:dyDescent="0.25">
      <c r="B35" s="6">
        <f t="shared" si="0"/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/>
      <c r="T35" s="1"/>
    </row>
    <row r="36" spans="2:20" x14ac:dyDescent="0.25">
      <c r="B36" s="6">
        <f t="shared" si="0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  <c r="T36" s="1"/>
    </row>
    <row r="37" spans="2:20" x14ac:dyDescent="0.25">
      <c r="B37" s="6">
        <f t="shared" si="0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  <c r="T37" s="1"/>
    </row>
    <row r="38" spans="2:20" x14ac:dyDescent="0.25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20" x14ac:dyDescent="0.25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20" x14ac:dyDescent="0.25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20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18</v>
      </c>
      <c r="K54" s="11">
        <f t="shared" ref="K54:P54" si="1">COUNTIF(K9:K53,"&gt;=70")</f>
        <v>18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19</v>
      </c>
      <c r="M55" s="12">
        <f t="shared" si="3"/>
        <v>19</v>
      </c>
      <c r="N55" s="12">
        <f t="shared" si="3"/>
        <v>19</v>
      </c>
      <c r="O55" s="12">
        <f t="shared" si="3"/>
        <v>19</v>
      </c>
      <c r="P55" s="12">
        <f t="shared" si="3"/>
        <v>19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19</v>
      </c>
      <c r="K56" s="12">
        <f t="shared" ref="K56:Q56" si="4">COUNT(K9:K53)</f>
        <v>19</v>
      </c>
      <c r="L56" s="12">
        <f t="shared" si="4"/>
        <v>19</v>
      </c>
      <c r="M56" s="12">
        <f t="shared" si="4"/>
        <v>19</v>
      </c>
      <c r="N56" s="12">
        <f t="shared" si="4"/>
        <v>19</v>
      </c>
      <c r="O56" s="12">
        <f t="shared" si="4"/>
        <v>19</v>
      </c>
      <c r="P56" s="12">
        <f t="shared" si="4"/>
        <v>19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0.94736842105263153</v>
      </c>
      <c r="K57" s="14">
        <f t="shared" ref="K57:Q57" si="5">K54/K56</f>
        <v>0.94736842105263153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5.2631578947368418E-2</v>
      </c>
      <c r="K58" s="13">
        <f t="shared" ref="K58:Q58" si="6">K55/K56</f>
        <v>5.2631578947368418E-2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opLeftCell="A3" zoomScale="84" zoomScaleNormal="84" workbookViewId="0">
      <selection activeCell="U15" sqref="U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100</v>
      </c>
      <c r="E4" s="40"/>
      <c r="F4" s="40"/>
      <c r="G4" s="40"/>
      <c r="I4" t="s">
        <v>1</v>
      </c>
      <c r="J4" s="30" t="s">
        <v>101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102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141</v>
      </c>
      <c r="D9" s="41" t="s">
        <v>103</v>
      </c>
      <c r="E9" s="41" t="s">
        <v>103</v>
      </c>
      <c r="F9" s="41" t="s">
        <v>103</v>
      </c>
      <c r="G9" s="41" t="s">
        <v>103</v>
      </c>
      <c r="H9" s="41" t="s">
        <v>103</v>
      </c>
      <c r="I9" s="41" t="s">
        <v>103</v>
      </c>
      <c r="J9" s="9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142</v>
      </c>
      <c r="D10" s="41" t="s">
        <v>104</v>
      </c>
      <c r="E10" s="41" t="s">
        <v>104</v>
      </c>
      <c r="F10" s="41" t="s">
        <v>104</v>
      </c>
      <c r="G10" s="41" t="s">
        <v>104</v>
      </c>
      <c r="H10" s="41" t="s">
        <v>104</v>
      </c>
      <c r="I10" s="41" t="s">
        <v>104</v>
      </c>
      <c r="J10" s="9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143</v>
      </c>
      <c r="D11" s="41" t="s">
        <v>105</v>
      </c>
      <c r="E11" s="41" t="s">
        <v>105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9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144</v>
      </c>
      <c r="D12" s="41" t="s">
        <v>106</v>
      </c>
      <c r="E12" s="41" t="s">
        <v>106</v>
      </c>
      <c r="F12" s="41" t="s">
        <v>106</v>
      </c>
      <c r="G12" s="41" t="s">
        <v>106</v>
      </c>
      <c r="H12" s="41" t="s">
        <v>106</v>
      </c>
      <c r="I12" s="41" t="s">
        <v>106</v>
      </c>
      <c r="J12" s="9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40</v>
      </c>
      <c r="D13" s="41" t="s">
        <v>107</v>
      </c>
      <c r="E13" s="41" t="s">
        <v>107</v>
      </c>
      <c r="F13" s="41" t="s">
        <v>107</v>
      </c>
      <c r="G13" s="41" t="s">
        <v>107</v>
      </c>
      <c r="H13" s="41" t="s">
        <v>107</v>
      </c>
      <c r="I13" s="41" t="s">
        <v>107</v>
      </c>
      <c r="J13" s="9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/>
      <c r="D14" s="41"/>
      <c r="E14" s="41"/>
      <c r="F14" s="41"/>
      <c r="G14" s="41"/>
      <c r="H14" s="41"/>
      <c r="I14" s="41"/>
      <c r="J14" s="9"/>
      <c r="K14" s="4"/>
      <c r="L14" s="4"/>
      <c r="M14" s="4"/>
      <c r="N14" s="4"/>
      <c r="O14" s="4"/>
      <c r="P14" s="4"/>
      <c r="Q14" s="10"/>
      <c r="U14" s="1"/>
    </row>
    <row r="15" spans="2:21" x14ac:dyDescent="0.25">
      <c r="B15" s="6">
        <f t="shared" si="0"/>
        <v>7</v>
      </c>
      <c r="C15" s="6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10"/>
      <c r="U15" s="1"/>
    </row>
    <row r="16" spans="2:21" x14ac:dyDescent="0.25">
      <c r="B16" s="6">
        <f t="shared" si="0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4"/>
      <c r="Q16" s="10"/>
      <c r="U16" s="1"/>
    </row>
    <row r="17" spans="2:21" x14ac:dyDescent="0.25">
      <c r="B17" s="6">
        <f t="shared" si="0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4"/>
      <c r="Q17" s="10"/>
      <c r="U17" s="1"/>
    </row>
    <row r="18" spans="2:21" x14ac:dyDescent="0.25">
      <c r="B18" s="6">
        <f t="shared" si="0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4"/>
      <c r="Q18" s="10"/>
      <c r="U18" s="1"/>
    </row>
    <row r="19" spans="2:21" x14ac:dyDescent="0.25">
      <c r="B19" s="6">
        <f t="shared" si="0"/>
        <v>11</v>
      </c>
      <c r="C19" s="6"/>
      <c r="D19" s="41"/>
      <c r="E19" s="41"/>
      <c r="F19" s="41"/>
      <c r="G19" s="41"/>
      <c r="H19" s="41"/>
      <c r="I19" s="41"/>
      <c r="J19" s="4"/>
      <c r="K19" s="4"/>
      <c r="L19" s="4"/>
      <c r="M19" s="4"/>
      <c r="N19" s="4"/>
      <c r="O19" s="4"/>
      <c r="P19" s="4"/>
      <c r="Q19" s="10"/>
      <c r="U19" s="1"/>
    </row>
    <row r="20" spans="2:21" x14ac:dyDescent="0.25">
      <c r="B20" s="6">
        <f t="shared" si="0"/>
        <v>12</v>
      </c>
      <c r="C20" s="6"/>
      <c r="D20" s="41"/>
      <c r="E20" s="41"/>
      <c r="F20" s="41"/>
      <c r="G20" s="41"/>
      <c r="H20" s="41"/>
      <c r="I20" s="41"/>
      <c r="J20" s="4"/>
      <c r="K20" s="4"/>
      <c r="L20" s="4"/>
      <c r="M20" s="4"/>
      <c r="N20" s="4"/>
      <c r="O20" s="4"/>
      <c r="P20" s="4"/>
      <c r="Q20" s="10"/>
      <c r="U20" s="1"/>
    </row>
    <row r="21" spans="2:21" x14ac:dyDescent="0.25">
      <c r="B21" s="6">
        <f t="shared" si="0"/>
        <v>13</v>
      </c>
      <c r="C21" s="6"/>
      <c r="D21" s="41"/>
      <c r="E21" s="41"/>
      <c r="F21" s="41"/>
      <c r="G21" s="41"/>
      <c r="H21" s="41"/>
      <c r="I21" s="41"/>
      <c r="J21" s="4"/>
      <c r="K21" s="4"/>
      <c r="L21" s="4"/>
      <c r="M21" s="4"/>
      <c r="N21" s="4"/>
      <c r="O21" s="4"/>
      <c r="P21" s="4"/>
      <c r="Q21" s="10"/>
      <c r="U21" s="1"/>
    </row>
    <row r="22" spans="2:21" x14ac:dyDescent="0.25">
      <c r="B22" s="6">
        <f t="shared" si="0"/>
        <v>14</v>
      </c>
      <c r="C22" s="6"/>
      <c r="D22" s="27"/>
      <c r="E22" s="28"/>
      <c r="F22" s="28"/>
      <c r="G22" s="28"/>
      <c r="H22" s="28"/>
      <c r="I22" s="29"/>
      <c r="J22" s="4"/>
      <c r="K22" s="4"/>
      <c r="L22" s="4"/>
      <c r="M22" s="4"/>
      <c r="N22" s="4"/>
      <c r="O22" s="4"/>
      <c r="P22" s="4"/>
      <c r="Q22" s="10"/>
      <c r="U22" s="1"/>
    </row>
    <row r="23" spans="2:21" x14ac:dyDescent="0.25">
      <c r="B23" s="6">
        <f t="shared" si="0"/>
        <v>15</v>
      </c>
      <c r="C23" s="6"/>
      <c r="D23" s="41"/>
      <c r="E23" s="41"/>
      <c r="F23" s="41"/>
      <c r="G23" s="41"/>
      <c r="H23" s="41"/>
      <c r="I23" s="41"/>
      <c r="J23" s="4"/>
      <c r="K23" s="4"/>
      <c r="L23" s="4"/>
      <c r="M23" s="4"/>
      <c r="N23" s="4"/>
      <c r="O23" s="4"/>
      <c r="P23" s="4"/>
      <c r="Q23" s="10"/>
      <c r="U23" s="1"/>
    </row>
    <row r="24" spans="2:21" x14ac:dyDescent="0.25">
      <c r="B24" s="6">
        <f t="shared" si="0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/>
      <c r="U24" s="1"/>
    </row>
    <row r="25" spans="2:21" x14ac:dyDescent="0.25">
      <c r="B25" s="6">
        <f t="shared" si="0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/>
      <c r="U25" s="1"/>
    </row>
    <row r="26" spans="2:21" x14ac:dyDescent="0.25">
      <c r="B26" s="6">
        <f t="shared" si="0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/>
      <c r="U26" s="1"/>
    </row>
    <row r="27" spans="2:21" x14ac:dyDescent="0.25">
      <c r="B27" s="6">
        <f t="shared" si="0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/>
      <c r="U27" s="1"/>
    </row>
    <row r="28" spans="2:21" x14ac:dyDescent="0.25">
      <c r="B28" s="6">
        <f t="shared" si="0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10"/>
      <c r="U28" s="1"/>
    </row>
    <row r="29" spans="2:21" x14ac:dyDescent="0.25">
      <c r="B29" s="6">
        <f t="shared" si="0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0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0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0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0</v>
      </c>
      <c r="K55" s="12">
        <f t="shared" ref="K55:Q55" si="3">COUNTIF(K9:K53,"&lt;70")</f>
        <v>5</v>
      </c>
      <c r="L55" s="12">
        <f t="shared" si="3"/>
        <v>5</v>
      </c>
      <c r="M55" s="12">
        <f t="shared" si="3"/>
        <v>5</v>
      </c>
      <c r="N55" s="12">
        <f t="shared" si="3"/>
        <v>5</v>
      </c>
      <c r="O55" s="12">
        <f t="shared" si="3"/>
        <v>5</v>
      </c>
      <c r="P55" s="12">
        <f t="shared" si="3"/>
        <v>5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5</v>
      </c>
      <c r="K56" s="12">
        <f t="shared" ref="K56:Q56" si="4">COUNT(K9:K53)</f>
        <v>5</v>
      </c>
      <c r="L56" s="12">
        <f t="shared" si="4"/>
        <v>5</v>
      </c>
      <c r="M56" s="12">
        <f t="shared" si="4"/>
        <v>5</v>
      </c>
      <c r="N56" s="12">
        <f t="shared" si="4"/>
        <v>5</v>
      </c>
      <c r="O56" s="12">
        <f t="shared" si="4"/>
        <v>5</v>
      </c>
      <c r="P56" s="12">
        <f t="shared" si="4"/>
        <v>5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38" zoomScale="84" zoomScaleNormal="84" workbookViewId="0">
      <selection activeCell="K41" sqref="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108</v>
      </c>
      <c r="E4" s="40"/>
      <c r="F4" s="40"/>
      <c r="G4" s="40"/>
      <c r="I4" t="s">
        <v>1</v>
      </c>
      <c r="J4" s="30" t="s">
        <v>109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25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180</v>
      </c>
      <c r="D9" s="41" t="s">
        <v>110</v>
      </c>
      <c r="E9" s="41" t="s">
        <v>110</v>
      </c>
      <c r="F9" s="41" t="s">
        <v>110</v>
      </c>
      <c r="G9" s="41" t="s">
        <v>110</v>
      </c>
      <c r="H9" s="41" t="s">
        <v>110</v>
      </c>
      <c r="I9" s="41" t="s">
        <v>110</v>
      </c>
      <c r="J9" s="9">
        <v>95</v>
      </c>
      <c r="K9" s="9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181</v>
      </c>
      <c r="D10" s="41" t="s">
        <v>111</v>
      </c>
      <c r="E10" s="41" t="s">
        <v>111</v>
      </c>
      <c r="F10" s="41" t="s">
        <v>111</v>
      </c>
      <c r="G10" s="41" t="s">
        <v>111</v>
      </c>
      <c r="H10" s="41" t="s">
        <v>111</v>
      </c>
      <c r="I10" s="41" t="s">
        <v>111</v>
      </c>
      <c r="J10" s="9">
        <v>90</v>
      </c>
      <c r="K10" s="9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182</v>
      </c>
      <c r="D11" s="41" t="s">
        <v>112</v>
      </c>
      <c r="E11" s="41" t="s">
        <v>112</v>
      </c>
      <c r="F11" s="41" t="s">
        <v>112</v>
      </c>
      <c r="G11" s="41" t="s">
        <v>112</v>
      </c>
      <c r="H11" s="41" t="s">
        <v>112</v>
      </c>
      <c r="I11" s="41" t="s">
        <v>112</v>
      </c>
      <c r="J11" s="9">
        <v>98</v>
      </c>
      <c r="K11" s="9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183</v>
      </c>
      <c r="D12" s="41" t="s">
        <v>113</v>
      </c>
      <c r="E12" s="41" t="s">
        <v>113</v>
      </c>
      <c r="F12" s="41" t="s">
        <v>113</v>
      </c>
      <c r="G12" s="41" t="s">
        <v>113</v>
      </c>
      <c r="H12" s="41" t="s">
        <v>113</v>
      </c>
      <c r="I12" s="41" t="s">
        <v>113</v>
      </c>
      <c r="J12" s="9">
        <v>98</v>
      </c>
      <c r="K12" s="9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184</v>
      </c>
      <c r="D13" s="41" t="s">
        <v>114</v>
      </c>
      <c r="E13" s="41" t="s">
        <v>114</v>
      </c>
      <c r="F13" s="41" t="s">
        <v>114</v>
      </c>
      <c r="G13" s="41" t="s">
        <v>114</v>
      </c>
      <c r="H13" s="41" t="s">
        <v>114</v>
      </c>
      <c r="I13" s="41" t="s">
        <v>114</v>
      </c>
      <c r="J13" s="9">
        <v>95</v>
      </c>
      <c r="K13" s="9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185</v>
      </c>
      <c r="D14" s="41" t="s">
        <v>115</v>
      </c>
      <c r="E14" s="41" t="s">
        <v>115</v>
      </c>
      <c r="F14" s="41" t="s">
        <v>115</v>
      </c>
      <c r="G14" s="41" t="s">
        <v>115</v>
      </c>
      <c r="H14" s="41" t="s">
        <v>115</v>
      </c>
      <c r="I14" s="41" t="s">
        <v>115</v>
      </c>
      <c r="J14" s="9">
        <v>100</v>
      </c>
      <c r="K14" s="9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f t="shared" si="0"/>
        <v>7</v>
      </c>
      <c r="C15" s="6" t="s">
        <v>186</v>
      </c>
      <c r="D15" s="41" t="s">
        <v>116</v>
      </c>
      <c r="E15" s="41" t="s">
        <v>116</v>
      </c>
      <c r="F15" s="41" t="s">
        <v>116</v>
      </c>
      <c r="G15" s="41" t="s">
        <v>116</v>
      </c>
      <c r="H15" s="41" t="s">
        <v>116</v>
      </c>
      <c r="I15" s="41" t="s">
        <v>116</v>
      </c>
      <c r="J15" s="9">
        <v>98</v>
      </c>
      <c r="K15" s="9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f t="shared" si="0"/>
        <v>8</v>
      </c>
      <c r="C16" s="6" t="s">
        <v>187</v>
      </c>
      <c r="D16" s="41" t="s">
        <v>117</v>
      </c>
      <c r="E16" s="41" t="s">
        <v>117</v>
      </c>
      <c r="F16" s="41" t="s">
        <v>117</v>
      </c>
      <c r="G16" s="41" t="s">
        <v>117</v>
      </c>
      <c r="H16" s="41" t="s">
        <v>117</v>
      </c>
      <c r="I16" s="41" t="s">
        <v>117</v>
      </c>
      <c r="J16" s="9">
        <v>98</v>
      </c>
      <c r="K16" s="9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188</v>
      </c>
      <c r="D17" s="41" t="s">
        <v>118</v>
      </c>
      <c r="E17" s="41" t="s">
        <v>118</v>
      </c>
      <c r="F17" s="41" t="s">
        <v>118</v>
      </c>
      <c r="G17" s="41" t="s">
        <v>118</v>
      </c>
      <c r="H17" s="41" t="s">
        <v>118</v>
      </c>
      <c r="I17" s="41" t="s">
        <v>118</v>
      </c>
      <c r="J17" s="9">
        <v>90</v>
      </c>
      <c r="K17" s="9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189</v>
      </c>
      <c r="D18" s="41" t="s">
        <v>119</v>
      </c>
      <c r="E18" s="41" t="s">
        <v>119</v>
      </c>
      <c r="F18" s="41" t="s">
        <v>119</v>
      </c>
      <c r="G18" s="41" t="s">
        <v>119</v>
      </c>
      <c r="H18" s="41" t="s">
        <v>119</v>
      </c>
      <c r="I18" s="41" t="s">
        <v>119</v>
      </c>
      <c r="J18" s="9">
        <v>90</v>
      </c>
      <c r="K18" s="9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190</v>
      </c>
      <c r="D19" s="41" t="s">
        <v>120</v>
      </c>
      <c r="E19" s="41" t="s">
        <v>120</v>
      </c>
      <c r="F19" s="41" t="s">
        <v>120</v>
      </c>
      <c r="G19" s="41" t="s">
        <v>120</v>
      </c>
      <c r="H19" s="41" t="s">
        <v>120</v>
      </c>
      <c r="I19" s="41" t="s">
        <v>120</v>
      </c>
      <c r="J19" s="9">
        <v>95</v>
      </c>
      <c r="K19" s="9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191</v>
      </c>
      <c r="D20" s="41" t="s">
        <v>121</v>
      </c>
      <c r="E20" s="41" t="s">
        <v>121</v>
      </c>
      <c r="F20" s="41" t="s">
        <v>121</v>
      </c>
      <c r="G20" s="41" t="s">
        <v>121</v>
      </c>
      <c r="H20" s="41" t="s">
        <v>121</v>
      </c>
      <c r="I20" s="41" t="s">
        <v>121</v>
      </c>
      <c r="J20" s="9">
        <v>95</v>
      </c>
      <c r="K20" s="9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  <c r="U20" s="1"/>
    </row>
    <row r="21" spans="2:21" x14ac:dyDescent="0.25">
      <c r="B21" s="6">
        <f t="shared" si="0"/>
        <v>13</v>
      </c>
      <c r="C21" s="6" t="s">
        <v>192</v>
      </c>
      <c r="D21" s="41" t="s">
        <v>122</v>
      </c>
      <c r="E21" s="41" t="s">
        <v>122</v>
      </c>
      <c r="F21" s="41" t="s">
        <v>122</v>
      </c>
      <c r="G21" s="41" t="s">
        <v>122</v>
      </c>
      <c r="H21" s="41" t="s">
        <v>122</v>
      </c>
      <c r="I21" s="41" t="s">
        <v>122</v>
      </c>
      <c r="J21" s="9">
        <v>100</v>
      </c>
      <c r="K21" s="9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  <c r="U21" s="1"/>
    </row>
    <row r="22" spans="2:21" x14ac:dyDescent="0.25">
      <c r="B22" s="6">
        <f t="shared" si="0"/>
        <v>14</v>
      </c>
      <c r="C22" s="6" t="s">
        <v>193</v>
      </c>
      <c r="D22" s="41" t="s">
        <v>123</v>
      </c>
      <c r="E22" s="41" t="s">
        <v>123</v>
      </c>
      <c r="F22" s="41" t="s">
        <v>123</v>
      </c>
      <c r="G22" s="41" t="s">
        <v>123</v>
      </c>
      <c r="H22" s="41" t="s">
        <v>123</v>
      </c>
      <c r="I22" s="41" t="s">
        <v>123</v>
      </c>
      <c r="J22" s="9">
        <v>100</v>
      </c>
      <c r="K22" s="9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U22" s="1"/>
    </row>
    <row r="23" spans="2:21" x14ac:dyDescent="0.25">
      <c r="B23" s="6">
        <f t="shared" si="0"/>
        <v>15</v>
      </c>
      <c r="C23" s="6" t="s">
        <v>194</v>
      </c>
      <c r="D23" s="41" t="s">
        <v>124</v>
      </c>
      <c r="E23" s="41" t="s">
        <v>124</v>
      </c>
      <c r="F23" s="41" t="s">
        <v>124</v>
      </c>
      <c r="G23" s="41" t="s">
        <v>124</v>
      </c>
      <c r="H23" s="41" t="s">
        <v>124</v>
      </c>
      <c r="I23" s="41" t="s">
        <v>124</v>
      </c>
      <c r="J23" s="9">
        <v>90</v>
      </c>
      <c r="K23" s="9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U23" s="1"/>
    </row>
    <row r="24" spans="2:21" x14ac:dyDescent="0.25">
      <c r="B24" s="6">
        <f t="shared" si="0"/>
        <v>16</v>
      </c>
      <c r="C24" s="6" t="s">
        <v>143</v>
      </c>
      <c r="D24" s="41" t="s">
        <v>105</v>
      </c>
      <c r="E24" s="41" t="s">
        <v>105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9">
        <v>85</v>
      </c>
      <c r="K24" s="9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  <c r="U24" s="1"/>
    </row>
    <row r="25" spans="2:21" x14ac:dyDescent="0.25">
      <c r="B25" s="6">
        <f t="shared" si="0"/>
        <v>17</v>
      </c>
      <c r="C25" s="6" t="s">
        <v>196</v>
      </c>
      <c r="D25" s="41" t="s">
        <v>125</v>
      </c>
      <c r="E25" s="41" t="s">
        <v>125</v>
      </c>
      <c r="F25" s="41" t="s">
        <v>125</v>
      </c>
      <c r="G25" s="41" t="s">
        <v>125</v>
      </c>
      <c r="H25" s="41" t="s">
        <v>125</v>
      </c>
      <c r="I25" s="41" t="s">
        <v>125</v>
      </c>
      <c r="J25" s="9">
        <v>98</v>
      </c>
      <c r="K25" s="9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  <c r="U25" s="1"/>
    </row>
    <row r="26" spans="2:21" x14ac:dyDescent="0.25">
      <c r="B26" s="6">
        <f t="shared" si="0"/>
        <v>18</v>
      </c>
      <c r="C26" s="6" t="s">
        <v>197</v>
      </c>
      <c r="D26" s="41" t="s">
        <v>126</v>
      </c>
      <c r="E26" s="41" t="s">
        <v>126</v>
      </c>
      <c r="F26" s="41" t="s">
        <v>126</v>
      </c>
      <c r="G26" s="41" t="s">
        <v>126</v>
      </c>
      <c r="H26" s="41" t="s">
        <v>126</v>
      </c>
      <c r="I26" s="41" t="s">
        <v>126</v>
      </c>
      <c r="J26" s="9">
        <v>86</v>
      </c>
      <c r="K26" s="9">
        <v>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  <c r="U26" s="1"/>
    </row>
    <row r="27" spans="2:21" x14ac:dyDescent="0.25">
      <c r="B27" s="6">
        <f t="shared" si="0"/>
        <v>19</v>
      </c>
      <c r="C27" s="6" t="s">
        <v>198</v>
      </c>
      <c r="D27" s="41" t="s">
        <v>127</v>
      </c>
      <c r="E27" s="41" t="s">
        <v>127</v>
      </c>
      <c r="F27" s="41" t="s">
        <v>127</v>
      </c>
      <c r="G27" s="41" t="s">
        <v>127</v>
      </c>
      <c r="H27" s="41" t="s">
        <v>127</v>
      </c>
      <c r="I27" s="41" t="s">
        <v>127</v>
      </c>
      <c r="J27" s="9">
        <v>95</v>
      </c>
      <c r="K27" s="9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  <c r="U27" s="1"/>
    </row>
    <row r="28" spans="2:21" x14ac:dyDescent="0.25">
      <c r="B28" s="6">
        <f t="shared" si="0"/>
        <v>20</v>
      </c>
      <c r="C28" s="6" t="s">
        <v>179</v>
      </c>
      <c r="D28" s="41" t="s">
        <v>128</v>
      </c>
      <c r="E28" s="41" t="s">
        <v>128</v>
      </c>
      <c r="F28" s="41" t="s">
        <v>128</v>
      </c>
      <c r="G28" s="41" t="s">
        <v>128</v>
      </c>
      <c r="H28" s="41" t="s">
        <v>128</v>
      </c>
      <c r="I28" s="41" t="s">
        <v>128</v>
      </c>
      <c r="J28" s="9">
        <v>86</v>
      </c>
      <c r="K28" s="9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21" x14ac:dyDescent="0.25">
      <c r="B29" s="6">
        <f t="shared" si="0"/>
        <v>21</v>
      </c>
      <c r="C29" s="6" t="s">
        <v>199</v>
      </c>
      <c r="D29" s="41" t="s">
        <v>129</v>
      </c>
      <c r="E29" s="41" t="s">
        <v>129</v>
      </c>
      <c r="F29" s="41" t="s">
        <v>129</v>
      </c>
      <c r="G29" s="41" t="s">
        <v>129</v>
      </c>
      <c r="H29" s="41" t="s">
        <v>129</v>
      </c>
      <c r="I29" s="41" t="s">
        <v>129</v>
      </c>
      <c r="J29" s="9">
        <v>85</v>
      </c>
      <c r="K29" s="9">
        <v>85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200</v>
      </c>
      <c r="D30" s="41" t="s">
        <v>130</v>
      </c>
      <c r="E30" s="41" t="s">
        <v>130</v>
      </c>
      <c r="F30" s="41" t="s">
        <v>130</v>
      </c>
      <c r="G30" s="41" t="s">
        <v>130</v>
      </c>
      <c r="H30" s="41" t="s">
        <v>130</v>
      </c>
      <c r="I30" s="41" t="s">
        <v>130</v>
      </c>
      <c r="J30" s="9">
        <v>98</v>
      </c>
      <c r="K30" s="9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201</v>
      </c>
      <c r="D31" s="41" t="s">
        <v>131</v>
      </c>
      <c r="E31" s="41" t="s">
        <v>131</v>
      </c>
      <c r="F31" s="41" t="s">
        <v>131</v>
      </c>
      <c r="G31" s="41" t="s">
        <v>131</v>
      </c>
      <c r="H31" s="41" t="s">
        <v>131</v>
      </c>
      <c r="I31" s="41" t="s">
        <v>131</v>
      </c>
      <c r="J31" s="9">
        <v>85</v>
      </c>
      <c r="K31" s="9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202</v>
      </c>
      <c r="D32" s="41" t="s">
        <v>132</v>
      </c>
      <c r="E32" s="41" t="s">
        <v>132</v>
      </c>
      <c r="F32" s="41" t="s">
        <v>132</v>
      </c>
      <c r="G32" s="41" t="s">
        <v>132</v>
      </c>
      <c r="H32" s="41" t="s">
        <v>132</v>
      </c>
      <c r="I32" s="41" t="s">
        <v>132</v>
      </c>
      <c r="J32" s="9">
        <v>95</v>
      </c>
      <c r="K32" s="9">
        <v>95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195</v>
      </c>
      <c r="D33" s="41" t="s">
        <v>133</v>
      </c>
      <c r="E33" s="41" t="s">
        <v>133</v>
      </c>
      <c r="F33" s="41" t="s">
        <v>133</v>
      </c>
      <c r="G33" s="41" t="s">
        <v>133</v>
      </c>
      <c r="H33" s="41" t="s">
        <v>133</v>
      </c>
      <c r="I33" s="41" t="s">
        <v>133</v>
      </c>
      <c r="J33" s="9">
        <v>60</v>
      </c>
      <c r="K33" s="9">
        <v>60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203</v>
      </c>
      <c r="D34" s="41" t="s">
        <v>134</v>
      </c>
      <c r="E34" s="41" t="s">
        <v>134</v>
      </c>
      <c r="F34" s="41" t="s">
        <v>134</v>
      </c>
      <c r="G34" s="41" t="s">
        <v>134</v>
      </c>
      <c r="H34" s="41" t="s">
        <v>134</v>
      </c>
      <c r="I34" s="41" t="s">
        <v>134</v>
      </c>
      <c r="J34" s="9">
        <v>94</v>
      </c>
      <c r="K34" s="9">
        <v>90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204</v>
      </c>
      <c r="D35" s="41" t="s">
        <v>135</v>
      </c>
      <c r="E35" s="41" t="s">
        <v>135</v>
      </c>
      <c r="F35" s="41" t="s">
        <v>135</v>
      </c>
      <c r="G35" s="41" t="s">
        <v>135</v>
      </c>
      <c r="H35" s="41" t="s">
        <v>135</v>
      </c>
      <c r="I35" s="41" t="s">
        <v>135</v>
      </c>
      <c r="J35" s="9">
        <v>95</v>
      </c>
      <c r="K35" s="9">
        <v>95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205</v>
      </c>
      <c r="D36" s="41" t="s">
        <v>136</v>
      </c>
      <c r="E36" s="41" t="s">
        <v>136</v>
      </c>
      <c r="F36" s="41" t="s">
        <v>136</v>
      </c>
      <c r="G36" s="41" t="s">
        <v>136</v>
      </c>
      <c r="H36" s="41" t="s">
        <v>136</v>
      </c>
      <c r="I36" s="41" t="s">
        <v>136</v>
      </c>
      <c r="J36" s="9">
        <v>98</v>
      </c>
      <c r="K36" s="9">
        <v>95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206</v>
      </c>
      <c r="D37" s="41" t="s">
        <v>137</v>
      </c>
      <c r="E37" s="41" t="s">
        <v>137</v>
      </c>
      <c r="F37" s="41" t="s">
        <v>137</v>
      </c>
      <c r="G37" s="41" t="s">
        <v>137</v>
      </c>
      <c r="H37" s="41" t="s">
        <v>137</v>
      </c>
      <c r="I37" s="41" t="s">
        <v>137</v>
      </c>
      <c r="J37" s="9">
        <v>98</v>
      </c>
      <c r="K37" s="9">
        <v>95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207</v>
      </c>
      <c r="D38" s="41" t="s">
        <v>138</v>
      </c>
      <c r="E38" s="41" t="s">
        <v>138</v>
      </c>
      <c r="F38" s="41" t="s">
        <v>138</v>
      </c>
      <c r="G38" s="41" t="s">
        <v>138</v>
      </c>
      <c r="H38" s="41" t="s">
        <v>138</v>
      </c>
      <c r="I38" s="41" t="s">
        <v>138</v>
      </c>
      <c r="J38" s="9">
        <v>94</v>
      </c>
      <c r="K38" s="9">
        <v>95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208</v>
      </c>
      <c r="D39" s="41" t="s">
        <v>139</v>
      </c>
      <c r="E39" s="41" t="s">
        <v>139</v>
      </c>
      <c r="F39" s="41" t="s">
        <v>139</v>
      </c>
      <c r="G39" s="41" t="s">
        <v>139</v>
      </c>
      <c r="H39" s="41" t="s">
        <v>139</v>
      </c>
      <c r="I39" s="41" t="s">
        <v>139</v>
      </c>
      <c r="J39" s="9">
        <v>95</v>
      </c>
      <c r="K39" s="9">
        <v>95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209</v>
      </c>
      <c r="D40" s="41" t="s">
        <v>140</v>
      </c>
      <c r="E40" s="41" t="s">
        <v>140</v>
      </c>
      <c r="F40" s="41" t="s">
        <v>140</v>
      </c>
      <c r="G40" s="41" t="s">
        <v>140</v>
      </c>
      <c r="H40" s="41" t="s">
        <v>140</v>
      </c>
      <c r="I40" s="41" t="s">
        <v>140</v>
      </c>
      <c r="J40" s="9">
        <v>98</v>
      </c>
      <c r="K40" s="9">
        <v>95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31</v>
      </c>
      <c r="K54" s="11">
        <f t="shared" ref="K54:P54" si="1">COUNTIF(K9:K53,"&gt;=70")</f>
        <v>31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32</v>
      </c>
      <c r="M55" s="12">
        <f t="shared" si="3"/>
        <v>32</v>
      </c>
      <c r="N55" s="12">
        <f t="shared" si="3"/>
        <v>32</v>
      </c>
      <c r="O55" s="12">
        <f t="shared" si="3"/>
        <v>32</v>
      </c>
      <c r="P55" s="12">
        <f t="shared" si="3"/>
        <v>32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32</v>
      </c>
      <c r="K56" s="12">
        <f t="shared" ref="K56:Q56" si="4">COUNT(K9:K53)</f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12">
        <f t="shared" si="4"/>
        <v>32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0.96875</v>
      </c>
      <c r="K57" s="14">
        <f t="shared" ref="K57:Q57" si="5">K54/K56</f>
        <v>0.96875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3.125E-2</v>
      </c>
      <c r="K58" s="13">
        <f t="shared" ref="K58:Q58" si="6">K55/K56</f>
        <v>3.125E-2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30"/>
      <c r="K4" s="30"/>
      <c r="M4" t="s">
        <v>2</v>
      </c>
      <c r="N4" s="31"/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/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41"/>
      <c r="E10" s="41"/>
      <c r="F10" s="41"/>
      <c r="G10" s="41"/>
      <c r="H10" s="41"/>
      <c r="I10" s="41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41"/>
      <c r="E11" s="41"/>
      <c r="F11" s="41"/>
      <c r="G11" s="41"/>
      <c r="H11" s="41"/>
      <c r="I11" s="4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41"/>
      <c r="E12" s="41"/>
      <c r="F12" s="41"/>
      <c r="G12" s="41"/>
      <c r="H12" s="41"/>
      <c r="I12" s="4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41"/>
      <c r="E13" s="41"/>
      <c r="F13" s="41"/>
      <c r="G13" s="41"/>
      <c r="H13" s="41"/>
      <c r="I13" s="4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1"/>
      <c r="E14" s="41"/>
      <c r="F14" s="41"/>
      <c r="G14" s="41"/>
      <c r="H14" s="41"/>
      <c r="I14" s="4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41"/>
      <c r="E19" s="41"/>
      <c r="F19" s="41"/>
      <c r="G19" s="41"/>
      <c r="H19" s="41"/>
      <c r="I19" s="4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41"/>
      <c r="E20" s="41"/>
      <c r="F20" s="41"/>
      <c r="G20" s="41"/>
      <c r="H20" s="41"/>
      <c r="I20" s="4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41"/>
      <c r="E21" s="41"/>
      <c r="F21" s="41"/>
      <c r="G21" s="41"/>
      <c r="H21" s="41"/>
      <c r="I21" s="4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41"/>
      <c r="E22" s="41"/>
      <c r="F22" s="41"/>
      <c r="G22" s="41"/>
      <c r="H22" s="41"/>
      <c r="I22" s="4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41"/>
      <c r="E23" s="41"/>
      <c r="F23" s="41"/>
      <c r="G23" s="41"/>
      <c r="H23" s="41"/>
      <c r="I23" s="4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38" t="s">
        <v>16</v>
      </c>
      <c r="I57" s="38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38" t="s">
        <v>17</v>
      </c>
      <c r="I58" s="38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Aaron Sanchez Isidoro</cp:lastModifiedBy>
  <cp:lastPrinted>2023-03-21T15:13:53Z</cp:lastPrinted>
  <dcterms:created xsi:type="dcterms:W3CDTF">2023-03-14T19:16:59Z</dcterms:created>
  <dcterms:modified xsi:type="dcterms:W3CDTF">2023-11-01T15:09:11Z</dcterms:modified>
</cp:coreProperties>
</file>