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"/>
    </mc:Choice>
  </mc:AlternateContent>
  <xr:revisionPtr revIDLastSave="0" documentId="13_ncr:1_{80CBC411-F641-4754-8AAA-C174703800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Q10" i="4"/>
  <c r="Q11" i="4"/>
  <c r="Q12" i="4"/>
  <c r="Q13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9" i="5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<sst xmlns="http://schemas.openxmlformats.org/spreadsheetml/2006/main" count="753" uniqueCount="210">
  <si>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</si>
  <si>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</si>
  <si>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</si>
  <si>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</si>
  <si>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</si>
  <si>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</si>
  <si>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</si>
  <si>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</si>
  <si>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</si>
  <si>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</si>
  <si>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</si>
  <si>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</si>
  <si>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</si>
  <si>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</si>
  <si>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</si>
  <si>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</si>
  <si>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</si>
  <si>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</si>
  <si>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</si>
  <si>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</si>
  <si>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</si>
  <si>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</si>
  <si>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</si>
  <si>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</si>
  <si>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</si>
  <si>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</si>
  <si>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CASAS PIO KAREN MONSERRAT</t>
  </si>
  <si>
    <t>GUTIEEREZ ARRES ANGEL EMMANUEL</t>
  </si>
  <si>
    <t>LÓPEZ AGUILERA MITZY YANITH</t>
  </si>
  <si>
    <t>MACARIO VELASCO JOSE ALBERTO</t>
  </si>
  <si>
    <t>OSTO MACARIO  NADIA DEL ROSARIO</t>
  </si>
  <si>
    <t>PAVON BLANCO MIGUEL ANGEL</t>
  </si>
  <si>
    <t>POLITO MIXTEGA LIZBETH DEL CARMEN</t>
  </si>
  <si>
    <t>PONCIANO MALAGA KARLA OLIVIA</t>
  </si>
  <si>
    <t>REYES DOMINGUEZ LUCERO DE LOS ANGELES</t>
  </si>
  <si>
    <t>TEGOMA GONZALEZ DAYRA</t>
  </si>
  <si>
    <t>VELASCO BAXIN MIGUEL ANGEL</t>
  </si>
  <si>
    <t>VÁZQUEZ CHAPOL KARLA LARRISA</t>
  </si>
  <si>
    <t>XOLO CARDENAS VIRIDIANA</t>
  </si>
  <si>
    <t>XOLO SANTOS ANGELICA</t>
  </si>
  <si>
    <t>191U0278</t>
  </si>
  <si>
    <t>211U0211</t>
  </si>
  <si>
    <t>BAXIN NIETO VANYELI ALEJANDRA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</si>
  <si>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</si>
  <si>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</si>
  <si>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</si>
  <si>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</si>
  <si>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</si>
  <si>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</si>
  <si>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</si>
  <si>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</si>
  <si>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</si>
  <si>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</si>
  <si>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RAMÍREZ PÉREZ ADOLFO</t>
  </si>
  <si>
    <t>211U0653</t>
  </si>
  <si>
    <t>211U0283</t>
  </si>
  <si>
    <t>211U0285</t>
  </si>
  <si>
    <t>211U0287</t>
  </si>
  <si>
    <t>211U0288</t>
  </si>
  <si>
    <t>211U0259</t>
  </si>
  <si>
    <t>FUNCIÓN ADMINISTRATIVA 2</t>
  </si>
  <si>
    <t>305-B</t>
  </si>
  <si>
    <t>SEPTIEMBRE 2023 - ENERO 2024</t>
  </si>
  <si>
    <t>ALVARES MIXTEGA ITZEL ARELY</t>
  </si>
  <si>
    <t>ANDRADE CARMONA LESLIE</t>
  </si>
  <si>
    <t>CHAGALA PACHECO FLOR EDITH</t>
  </si>
  <si>
    <t>CHIGUIL CHAGALA JUAN EDUARDO</t>
  </si>
  <si>
    <t>CHONTAL MUÑOZ ARACELI NOEMI</t>
  </si>
  <si>
    <t>CHONTAL VILLEGAS JORGE ALFREDO</t>
  </si>
  <si>
    <t>ESCRIBANO PRETELIN OSCAR MANUEL</t>
  </si>
  <si>
    <t>GARCIA MARTINEZ LIZETH</t>
  </si>
  <si>
    <t>GONZALEZ FLORES JUAN FERNANDO</t>
  </si>
  <si>
    <t>HERNANDEZ CISNEROS CARLOS JOSE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</si>
  <si>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</si>
  <si>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</si>
  <si>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</si>
  <si>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</si>
  <si>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</si>
  <si>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>PAEZ GONZALEZ YOCELIN</t>
  </si>
  <si>
    <t>PALAS CHAGALA DANIELA JOSSAJAN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</si>
  <si>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</si>
  <si>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</si>
  <si>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</si>
  <si>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</si>
  <si>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</si>
  <si>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</si>
  <si>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</si>
  <si>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</si>
  <si>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</si>
  <si>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</si>
  <si>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</si>
  <si>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</si>
  <si>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</si>
  <si>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</si>
  <si>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ZAPOT SANTIAGO NINFA ZAMIRA</t>
  </si>
  <si>
    <t>PROCESOS ESTRUCTURALES</t>
  </si>
  <si>
    <t>505-C</t>
  </si>
  <si>
    <t>COBIX MARTÍNEZ ALEJANDRA GUADALUPE</t>
  </si>
  <si>
    <t>POLITO BARRAGAN ERIKC</t>
  </si>
  <si>
    <t>POMPEYO TEPACH LETHZI YARELI</t>
  </si>
  <si>
    <t>TALLER DE INVESTIGACIÓN II</t>
  </si>
  <si>
    <t>705-B</t>
  </si>
  <si>
    <t>SEPTIEMBRE - ENERO 2024</t>
  </si>
  <si>
    <t>BAXIN XOLO EMMANUEL</t>
  </si>
  <si>
    <t>PÉREZ CHIGUIL DAVID DE JESUS</t>
  </si>
  <si>
    <t>PÉREZ USCANGA MARIELLA YAMILLETH</t>
  </si>
  <si>
    <t>PONCE ALVARADO MARIA DEL CARMEN</t>
  </si>
  <si>
    <t>TEOBAL ESCRIBANO JONATHAN DE JESUS</t>
  </si>
  <si>
    <t>DIAGNÓSTICO Y EVALUACIÓN EMPRESARIAL</t>
  </si>
  <si>
    <t>705-A</t>
  </si>
  <si>
    <t>ACUA RAMÍREZ TRISTÁN ANDER</t>
  </si>
  <si>
    <t>AVILA ARVEA STEFANY ANDREA</t>
  </si>
  <si>
    <t>CANELA OLIVER ALEJANDRA</t>
  </si>
  <si>
    <t>CHAPOL ORTIZ ARIADNA PAOLA</t>
  </si>
  <si>
    <t>CHINTAL PELAYO VICTOR MANUEL</t>
  </si>
  <si>
    <t>DOMINGUEZ CAMPECHANO ELIZABETH</t>
  </si>
  <si>
    <t>DOMINGUEZ PROMOTOR CORAL</t>
  </si>
  <si>
    <t>ESCRIBANO DOMINGUEZ EDGAR OMAR</t>
  </si>
  <si>
    <t>FARIAS POUCHOULEN SAHIAN</t>
  </si>
  <si>
    <t>GRACIA MARTINEZ GUSTAVO ADOLFO</t>
  </si>
  <si>
    <t>MARTÍNEZ NIEVES MICHELLE ADRIANA</t>
  </si>
  <si>
    <t>MIROS HERRERA ADELINE</t>
  </si>
  <si>
    <t>MORELAES HERNÁNDEZ ALEJANDRA</t>
  </si>
  <si>
    <t>PAEZ SANTOS YOLIVEY</t>
  </si>
  <si>
    <t>PÉREZ MARTÍNEZ JOALY LIZETH</t>
  </si>
  <si>
    <t>PUCHETA MIROS MAYRA GUADALUPE</t>
  </si>
  <si>
    <t>QUINTO TOME MARISOL DE JESUS</t>
  </si>
  <si>
    <t>RODRIGUEZ XALATE SANDRA ITZEL</t>
  </si>
  <si>
    <t>ROQUE NAVARRETE DAYSEE GUADALUPE</t>
  </si>
  <si>
    <t>SÁNCHEZ HERNÁMDEZ URIEL DEL ANGEL</t>
  </si>
  <si>
    <t>SERRANO SALAZAR ANDREA</t>
  </si>
  <si>
    <t>SINTA GONZALEZ  AEELEN INES</t>
  </si>
  <si>
    <t>SINTA TEMICH GABRIELA</t>
  </si>
  <si>
    <t xml:space="preserve">TEPACH ARRES   MARIA GUADALUPE              </t>
  </si>
  <si>
    <t xml:space="preserve">TORRES PIÑA LUISA    ARTIRINA                                              </t>
  </si>
  <si>
    <t>TURRENT HERNANDEZ LILIANA DEL CARMEN</t>
  </si>
  <si>
    <t>VELASCO CHIMA YURIDIA</t>
  </si>
  <si>
    <t>VILLEGAS COBAXIN MARIA JOSE</t>
  </si>
  <si>
    <t>XALATE MENDOZA MARIA FERNANDA</t>
  </si>
  <si>
    <t xml:space="preserve">XOLO CABAXIN YURI DIANA </t>
  </si>
  <si>
    <t>XOLO CUATZOZON SAMUEL MISA</t>
  </si>
  <si>
    <t>201U0132</t>
  </si>
  <si>
    <t>201U0148</t>
  </si>
  <si>
    <t>201U0150</t>
  </si>
  <si>
    <t>201U0458</t>
  </si>
  <si>
    <t>211U0819</t>
  </si>
  <si>
    <t>211U0277</t>
  </si>
  <si>
    <t>221U0268</t>
  </si>
  <si>
    <t>221U0270</t>
  </si>
  <si>
    <t>221U0279</t>
  </si>
  <si>
    <t>221U0281</t>
  </si>
  <si>
    <t>221U0837</t>
  </si>
  <si>
    <t>221U0282</t>
  </si>
  <si>
    <t>221U0288</t>
  </si>
  <si>
    <t>221U0290</t>
  </si>
  <si>
    <t>221U0291</t>
  </si>
  <si>
    <t>221U0293</t>
  </si>
  <si>
    <t>221U0297</t>
  </si>
  <si>
    <t>221U0300</t>
  </si>
  <si>
    <t>221U0308</t>
  </si>
  <si>
    <t>221U0309</t>
  </si>
  <si>
    <t>221U0345</t>
  </si>
  <si>
    <t>221U0347</t>
  </si>
  <si>
    <t>221U0316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</si>
  <si>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</si>
  <si>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</si>
  <si>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</si>
  <si>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</si>
  <si>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</si>
  <si>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</si>
  <si>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</si>
  <si>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</si>
  <si>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</si>
  <si>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</si>
  <si>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</si>
  <si>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</si>
  <si>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</si>
  <si>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</si>
  <si>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221U0575</t>
  </si>
  <si>
    <t>201U0156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</si>
  <si>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</si>
  <si>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</si>
  <si>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</si>
  <si>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</si>
  <si>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</si>
  <si>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</si>
  <si>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</si>
  <si>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</si>
  <si>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</si>
  <si>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</si>
  <si>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</si>
  <si>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</si>
  <si>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201U0687</t>
  </si>
  <si>
    <t>201U0431</t>
  </si>
  <si>
    <t>201U0149</t>
  </si>
  <si>
    <t>201U0151</t>
  </si>
  <si>
    <t>201U0153</t>
  </si>
  <si>
    <t>201U0154</t>
  </si>
  <si>
    <t>201U0155</t>
  </si>
  <si>
    <t>201U0158</t>
  </si>
  <si>
    <t>201U0516</t>
  </si>
  <si>
    <t>201U0491</t>
  </si>
  <si>
    <t>201U0159</t>
  </si>
  <si>
    <t>201U0518</t>
  </si>
  <si>
    <t>201U0163</t>
  </si>
  <si>
    <t>201U0164</t>
  </si>
  <si>
    <t>201U0165</t>
  </si>
  <si>
    <t>201U0318</t>
  </si>
  <si>
    <t>201U0166</t>
  </si>
  <si>
    <t>201U0167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</si>
</sst>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abSelected="1" topLeftCell="A28" zoomScale="84" zoomScaleNormal="84" workbookViewId="0">
      <selection activeCell="T40" sqref="T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1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1" x14ac:dyDescent="0.25">
      <c r="C4" t="s">
        <v>0</v>
      </c>
      <c r="D4" s="26" t="s">
        <v>60</v>
      </c>
      <c r="E4" s="26"/>
      <c r="F4" s="26"/>
      <c r="G4" s="26"/>
      <c r="I4" t="s">
        <v>1</v>
      </c>
      <c r="J4" s="27" t="s">
        <v>61</v>
      </c>
      <c r="K4" s="27"/>
      <c r="M4" t="s">
        <v>2</v>
      </c>
      <c r="N4" s="28">
        <v>45303</v>
      </c>
      <c r="O4" s="2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7" t="s">
        <v>62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147</v>
      </c>
      <c r="D9" s="30" t="s">
        <v>63</v>
      </c>
      <c r="E9" s="31" t="s">
        <v>63</v>
      </c>
      <c r="F9" s="31" t="s">
        <v>63</v>
      </c>
      <c r="G9" s="31" t="s">
        <v>63</v>
      </c>
      <c r="H9" s="31" t="s">
        <v>63</v>
      </c>
      <c r="I9" s="32" t="s">
        <v>63</v>
      </c>
      <c r="J9" s="16">
        <v>95</v>
      </c>
      <c r="K9" s="16">
        <v>95</v>
      </c>
      <c r="L9" s="9">
        <v>88</v>
      </c>
      <c r="M9" s="9">
        <v>92</v>
      </c>
      <c r="N9" s="4">
        <v>0</v>
      </c>
      <c r="O9" s="4">
        <v>0</v>
      </c>
      <c r="P9" s="4">
        <v>0</v>
      </c>
      <c r="Q9" s="10">
        <f>SUM(J9:M9)/4</f>
        <v>92.5</v>
      </c>
      <c r="U9" s="1"/>
    </row>
    <row r="10" spans="2:21" x14ac:dyDescent="0.25">
      <c r="B10" s="6">
        <f>B9+1</f>
        <v>2</v>
      </c>
      <c r="C10" s="6" t="s">
        <v>148</v>
      </c>
      <c r="D10" s="30" t="s">
        <v>64</v>
      </c>
      <c r="E10" s="31" t="s">
        <v>64</v>
      </c>
      <c r="F10" s="31" t="s">
        <v>64</v>
      </c>
      <c r="G10" s="31" t="s">
        <v>64</v>
      </c>
      <c r="H10" s="31" t="s">
        <v>64</v>
      </c>
      <c r="I10" s="32" t="s">
        <v>64</v>
      </c>
      <c r="J10" s="16">
        <v>90</v>
      </c>
      <c r="K10" s="16">
        <v>90</v>
      </c>
      <c r="L10" s="9">
        <v>85</v>
      </c>
      <c r="M10" s="9">
        <v>94</v>
      </c>
      <c r="N10" s="4">
        <v>0</v>
      </c>
      <c r="O10" s="4">
        <v>0</v>
      </c>
      <c r="P10" s="4">
        <v>0</v>
      </c>
      <c r="Q10" s="10">
        <f t="shared" ref="Q10:Q40" si="0">SUM(J10:M10)/4</f>
        <v>89.75</v>
      </c>
      <c r="U10" s="1"/>
    </row>
    <row r="11" spans="2:21" x14ac:dyDescent="0.25">
      <c r="B11" s="6">
        <f t="shared" ref="B11:B53" si="1">B10+1</f>
        <v>3</v>
      </c>
      <c r="C11" s="6" t="s">
        <v>149</v>
      </c>
      <c r="D11" s="30" t="s">
        <v>65</v>
      </c>
      <c r="E11" s="31" t="s">
        <v>65</v>
      </c>
      <c r="F11" s="31" t="s">
        <v>65</v>
      </c>
      <c r="G11" s="31" t="s">
        <v>65</v>
      </c>
      <c r="H11" s="31" t="s">
        <v>65</v>
      </c>
      <c r="I11" s="32" t="s">
        <v>65</v>
      </c>
      <c r="J11" s="16">
        <v>88</v>
      </c>
      <c r="K11" s="16">
        <v>88</v>
      </c>
      <c r="L11" s="9">
        <v>85</v>
      </c>
      <c r="M11" s="9">
        <v>98</v>
      </c>
      <c r="N11" s="4">
        <v>0</v>
      </c>
      <c r="O11" s="4">
        <v>0</v>
      </c>
      <c r="P11" s="4">
        <v>0</v>
      </c>
      <c r="Q11" s="10">
        <f t="shared" si="0"/>
        <v>89.75</v>
      </c>
      <c r="U11" s="1"/>
    </row>
    <row r="12" spans="2:21" x14ac:dyDescent="0.25">
      <c r="B12" s="6">
        <f t="shared" si="1"/>
        <v>4</v>
      </c>
      <c r="C12" s="6" t="s">
        <v>150</v>
      </c>
      <c r="D12" s="30" t="s">
        <v>66</v>
      </c>
      <c r="E12" s="31" t="s">
        <v>66</v>
      </c>
      <c r="F12" s="31" t="s">
        <v>66</v>
      </c>
      <c r="G12" s="31" t="s">
        <v>66</v>
      </c>
      <c r="H12" s="31" t="s">
        <v>66</v>
      </c>
      <c r="I12" s="32" t="s">
        <v>66</v>
      </c>
      <c r="J12" s="16">
        <v>85</v>
      </c>
      <c r="K12" s="16">
        <v>85</v>
      </c>
      <c r="L12" s="9">
        <v>80</v>
      </c>
      <c r="M12" s="9">
        <v>80</v>
      </c>
      <c r="N12" s="4">
        <v>0</v>
      </c>
      <c r="O12" s="4">
        <v>0</v>
      </c>
      <c r="P12" s="4">
        <v>0</v>
      </c>
      <c r="Q12" s="10">
        <f t="shared" si="0"/>
        <v>82.5</v>
      </c>
      <c r="U12" s="1"/>
    </row>
    <row r="13" spans="2:21" x14ac:dyDescent="0.25">
      <c r="B13" s="6">
        <f t="shared" si="1"/>
        <v>5</v>
      </c>
      <c r="C13" s="6" t="s">
        <v>151</v>
      </c>
      <c r="D13" s="30" t="s">
        <v>67</v>
      </c>
      <c r="E13" s="31" t="s">
        <v>67</v>
      </c>
      <c r="F13" s="31" t="s">
        <v>67</v>
      </c>
      <c r="G13" s="31" t="s">
        <v>67</v>
      </c>
      <c r="H13" s="31" t="s">
        <v>67</v>
      </c>
      <c r="I13" s="32" t="s">
        <v>67</v>
      </c>
      <c r="J13" s="16">
        <v>96</v>
      </c>
      <c r="K13" s="16">
        <v>96</v>
      </c>
      <c r="L13" s="9">
        <v>90</v>
      </c>
      <c r="M13" s="9">
        <v>95</v>
      </c>
      <c r="N13" s="4">
        <v>0</v>
      </c>
      <c r="O13" s="4">
        <v>0</v>
      </c>
      <c r="P13" s="4">
        <v>0</v>
      </c>
      <c r="Q13" s="10">
        <f t="shared" si="0"/>
        <v>94.25</v>
      </c>
      <c r="U13" s="1"/>
    </row>
    <row r="14" spans="2:21" x14ac:dyDescent="0.25">
      <c r="B14" s="6">
        <f t="shared" si="1"/>
        <v>6</v>
      </c>
      <c r="C14" s="6" t="s">
        <v>152</v>
      </c>
      <c r="D14" s="30" t="s">
        <v>68</v>
      </c>
      <c r="E14" s="31" t="s">
        <v>68</v>
      </c>
      <c r="F14" s="31" t="s">
        <v>68</v>
      </c>
      <c r="G14" s="31" t="s">
        <v>68</v>
      </c>
      <c r="H14" s="31" t="s">
        <v>68</v>
      </c>
      <c r="I14" s="32" t="s">
        <v>68</v>
      </c>
      <c r="J14" s="16">
        <v>80</v>
      </c>
      <c r="K14" s="16">
        <v>80</v>
      </c>
      <c r="L14" s="9">
        <v>80</v>
      </c>
      <c r="M14" s="9">
        <v>90</v>
      </c>
      <c r="N14" s="4">
        <v>0</v>
      </c>
      <c r="O14" s="4">
        <v>0</v>
      </c>
      <c r="P14" s="4">
        <v>0</v>
      </c>
      <c r="Q14" s="10">
        <f t="shared" si="0"/>
        <v>82.5</v>
      </c>
      <c r="U14" s="1"/>
    </row>
    <row r="15" spans="2:21" x14ac:dyDescent="0.25">
      <c r="B15" s="6">
        <f t="shared" si="1"/>
        <v>7</v>
      </c>
      <c r="C15" s="6" t="s">
        <v>153</v>
      </c>
      <c r="D15" s="30" t="s">
        <v>69</v>
      </c>
      <c r="E15" s="31" t="s">
        <v>69</v>
      </c>
      <c r="F15" s="31" t="s">
        <v>69</v>
      </c>
      <c r="G15" s="31" t="s">
        <v>69</v>
      </c>
      <c r="H15" s="31" t="s">
        <v>69</v>
      </c>
      <c r="I15" s="32" t="s">
        <v>69</v>
      </c>
      <c r="J15" s="16">
        <v>80</v>
      </c>
      <c r="K15" s="16">
        <v>80</v>
      </c>
      <c r="L15" s="9">
        <v>80</v>
      </c>
      <c r="M15" s="9">
        <v>90</v>
      </c>
      <c r="N15" s="4">
        <v>0</v>
      </c>
      <c r="O15" s="4">
        <v>0</v>
      </c>
      <c r="P15" s="4">
        <v>0</v>
      </c>
      <c r="Q15" s="10">
        <f t="shared" si="0"/>
        <v>82.5</v>
      </c>
      <c r="U15" s="1"/>
    </row>
    <row r="16" spans="2:21" x14ac:dyDescent="0.25">
      <c r="B16" s="6">
        <f t="shared" si="1"/>
        <v>8</v>
      </c>
      <c r="C16" s="6" t="s">
        <v>154</v>
      </c>
      <c r="D16" s="30" t="s">
        <v>70</v>
      </c>
      <c r="E16" s="31" t="s">
        <v>70</v>
      </c>
      <c r="F16" s="31" t="s">
        <v>70</v>
      </c>
      <c r="G16" s="31" t="s">
        <v>70</v>
      </c>
      <c r="H16" s="31" t="s">
        <v>70</v>
      </c>
      <c r="I16" s="32" t="s">
        <v>70</v>
      </c>
      <c r="J16" s="16">
        <v>96</v>
      </c>
      <c r="K16" s="16">
        <v>96</v>
      </c>
      <c r="L16" s="9">
        <v>92</v>
      </c>
      <c r="M16" s="9">
        <v>95</v>
      </c>
      <c r="N16" s="4">
        <v>0</v>
      </c>
      <c r="O16" s="4">
        <v>0</v>
      </c>
      <c r="P16" s="4">
        <v>0</v>
      </c>
      <c r="Q16" s="10">
        <f t="shared" si="0"/>
        <v>94.75</v>
      </c>
      <c r="U16" s="1"/>
    </row>
    <row r="17" spans="2:21" x14ac:dyDescent="0.25">
      <c r="B17" s="6">
        <f t="shared" si="1"/>
        <v>9</v>
      </c>
      <c r="C17" s="6" t="s">
        <v>155</v>
      </c>
      <c r="D17" s="30" t="s">
        <v>71</v>
      </c>
      <c r="E17" s="31" t="s">
        <v>71</v>
      </c>
      <c r="F17" s="31" t="s">
        <v>71</v>
      </c>
      <c r="G17" s="31" t="s">
        <v>71</v>
      </c>
      <c r="H17" s="31" t="s">
        <v>71</v>
      </c>
      <c r="I17" s="32" t="s">
        <v>71</v>
      </c>
      <c r="J17" s="16">
        <v>96</v>
      </c>
      <c r="K17" s="16">
        <v>96</v>
      </c>
      <c r="L17" s="9">
        <v>90</v>
      </c>
      <c r="M17" s="9">
        <v>86</v>
      </c>
      <c r="N17" s="4">
        <v>0</v>
      </c>
      <c r="O17" s="4">
        <v>0</v>
      </c>
      <c r="P17" s="4">
        <v>0</v>
      </c>
      <c r="Q17" s="10">
        <f t="shared" si="0"/>
        <v>92</v>
      </c>
      <c r="U17" s="1"/>
    </row>
    <row r="18" spans="2:21" x14ac:dyDescent="0.25">
      <c r="B18" s="6">
        <f t="shared" si="1"/>
        <v>10</v>
      </c>
      <c r="C18" s="6" t="s">
        <v>156</v>
      </c>
      <c r="D18" s="30" t="s">
        <v>72</v>
      </c>
      <c r="E18" s="31" t="s">
        <v>72</v>
      </c>
      <c r="F18" s="31" t="s">
        <v>72</v>
      </c>
      <c r="G18" s="31" t="s">
        <v>72</v>
      </c>
      <c r="H18" s="31" t="s">
        <v>72</v>
      </c>
      <c r="I18" s="32" t="s">
        <v>72</v>
      </c>
      <c r="J18" s="16">
        <v>96</v>
      </c>
      <c r="K18" s="16">
        <v>96</v>
      </c>
      <c r="L18" s="9">
        <v>85</v>
      </c>
      <c r="M18" s="9">
        <v>90</v>
      </c>
      <c r="N18" s="4">
        <v>0</v>
      </c>
      <c r="O18" s="4">
        <v>0</v>
      </c>
      <c r="P18" s="4">
        <v>0</v>
      </c>
      <c r="Q18" s="10">
        <f t="shared" si="0"/>
        <v>91.75</v>
      </c>
      <c r="U18" s="1"/>
    </row>
    <row r="19" spans="2:21" x14ac:dyDescent="0.25">
      <c r="B19" s="6">
        <f t="shared" si="1"/>
        <v>11</v>
      </c>
      <c r="C19" s="6" t="s">
        <v>157</v>
      </c>
      <c r="D19" s="30" t="s">
        <v>73</v>
      </c>
      <c r="E19" s="31" t="s">
        <v>73</v>
      </c>
      <c r="F19" s="31" t="s">
        <v>73</v>
      </c>
      <c r="G19" s="31" t="s">
        <v>73</v>
      </c>
      <c r="H19" s="31" t="s">
        <v>73</v>
      </c>
      <c r="I19" s="32" t="s">
        <v>73</v>
      </c>
      <c r="J19" s="17">
        <v>96</v>
      </c>
      <c r="K19" s="17">
        <v>96</v>
      </c>
      <c r="L19" s="9">
        <v>92</v>
      </c>
      <c r="M19" s="9">
        <v>95</v>
      </c>
      <c r="N19" s="4">
        <v>0</v>
      </c>
      <c r="O19" s="4">
        <v>0</v>
      </c>
      <c r="P19" s="4">
        <v>0</v>
      </c>
      <c r="Q19" s="10">
        <f t="shared" si="0"/>
        <v>94.75</v>
      </c>
      <c r="U19" s="1"/>
    </row>
    <row r="20" spans="2:21" x14ac:dyDescent="0.25">
      <c r="B20" s="6">
        <f t="shared" si="1"/>
        <v>12</v>
      </c>
      <c r="C20" s="6" t="s">
        <v>158</v>
      </c>
      <c r="D20" s="30" t="s">
        <v>74</v>
      </c>
      <c r="E20" s="31" t="s">
        <v>74</v>
      </c>
      <c r="F20" s="31" t="s">
        <v>74</v>
      </c>
      <c r="G20" s="31" t="s">
        <v>74</v>
      </c>
      <c r="H20" s="31" t="s">
        <v>74</v>
      </c>
      <c r="I20" s="32" t="s">
        <v>74</v>
      </c>
      <c r="J20" s="16">
        <v>92</v>
      </c>
      <c r="K20" s="16">
        <v>92</v>
      </c>
      <c r="L20" s="9">
        <v>90</v>
      </c>
      <c r="M20" s="9">
        <v>95</v>
      </c>
      <c r="N20" s="4">
        <v>0</v>
      </c>
      <c r="O20" s="4">
        <v>0</v>
      </c>
      <c r="P20" s="4">
        <v>0</v>
      </c>
      <c r="Q20" s="10">
        <f t="shared" si="0"/>
        <v>92.25</v>
      </c>
      <c r="U20" s="1"/>
    </row>
    <row r="21" spans="2:21" x14ac:dyDescent="0.25">
      <c r="B21" s="6">
        <f t="shared" si="1"/>
        <v>13</v>
      </c>
      <c r="C21" s="6" t="s">
        <v>159</v>
      </c>
      <c r="D21" s="30" t="s">
        <v>75</v>
      </c>
      <c r="E21" s="31" t="s">
        <v>75</v>
      </c>
      <c r="F21" s="31" t="s">
        <v>75</v>
      </c>
      <c r="G21" s="31" t="s">
        <v>75</v>
      </c>
      <c r="H21" s="31" t="s">
        <v>75</v>
      </c>
      <c r="I21" s="32" t="s">
        <v>75</v>
      </c>
      <c r="J21" s="16">
        <v>94</v>
      </c>
      <c r="K21" s="16">
        <v>94</v>
      </c>
      <c r="L21" s="9">
        <v>92</v>
      </c>
      <c r="M21" s="9">
        <v>92</v>
      </c>
      <c r="N21" s="4">
        <v>0</v>
      </c>
      <c r="O21" s="4">
        <v>0</v>
      </c>
      <c r="P21" s="4">
        <v>0</v>
      </c>
      <c r="Q21" s="10">
        <f t="shared" si="0"/>
        <v>93</v>
      </c>
      <c r="U21" s="1"/>
    </row>
    <row r="22" spans="2:21" x14ac:dyDescent="0.25">
      <c r="B22" s="6">
        <f t="shared" si="1"/>
        <v>14</v>
      </c>
      <c r="C22" s="6" t="s">
        <v>160</v>
      </c>
      <c r="D22" s="30" t="s">
        <v>76</v>
      </c>
      <c r="E22" s="31" t="s">
        <v>76</v>
      </c>
      <c r="F22" s="31" t="s">
        <v>76</v>
      </c>
      <c r="G22" s="31" t="s">
        <v>76</v>
      </c>
      <c r="H22" s="31" t="s">
        <v>76</v>
      </c>
      <c r="I22" s="32" t="s">
        <v>76</v>
      </c>
      <c r="J22" s="16">
        <v>92</v>
      </c>
      <c r="K22" s="16">
        <v>92</v>
      </c>
      <c r="L22" s="9">
        <v>90</v>
      </c>
      <c r="M22" s="9">
        <v>98</v>
      </c>
      <c r="N22" s="4">
        <v>0</v>
      </c>
      <c r="O22" s="4">
        <v>0</v>
      </c>
      <c r="P22" s="4">
        <v>0</v>
      </c>
      <c r="Q22" s="10">
        <f t="shared" si="0"/>
        <v>93</v>
      </c>
      <c r="U22" s="1"/>
    </row>
    <row r="23" spans="2:21" x14ac:dyDescent="0.25">
      <c r="B23" s="6">
        <f t="shared" si="1"/>
        <v>15</v>
      </c>
      <c r="C23" s="6" t="s">
        <v>161</v>
      </c>
      <c r="D23" s="30" t="s">
        <v>77</v>
      </c>
      <c r="E23" s="31" t="s">
        <v>77</v>
      </c>
      <c r="F23" s="31" t="s">
        <v>77</v>
      </c>
      <c r="G23" s="31" t="s">
        <v>77</v>
      </c>
      <c r="H23" s="31" t="s">
        <v>77</v>
      </c>
      <c r="I23" s="32" t="s">
        <v>77</v>
      </c>
      <c r="J23" s="16">
        <v>93</v>
      </c>
      <c r="K23" s="16">
        <v>93</v>
      </c>
      <c r="L23" s="9">
        <v>85</v>
      </c>
      <c r="M23" s="9">
        <v>95</v>
      </c>
      <c r="N23" s="4">
        <v>0</v>
      </c>
      <c r="O23" s="4">
        <v>0</v>
      </c>
      <c r="P23" s="4">
        <v>0</v>
      </c>
      <c r="Q23" s="10">
        <f t="shared" si="0"/>
        <v>91.5</v>
      </c>
      <c r="U23" s="1"/>
    </row>
    <row r="24" spans="2:21" x14ac:dyDescent="0.25">
      <c r="B24" s="6">
        <f t="shared" si="1"/>
        <v>16</v>
      </c>
      <c r="C24" s="6" t="s">
        <v>163</v>
      </c>
      <c r="D24" s="30" t="s">
        <v>78</v>
      </c>
      <c r="E24" s="31" t="s">
        <v>78</v>
      </c>
      <c r="F24" s="31" t="s">
        <v>78</v>
      </c>
      <c r="G24" s="31" t="s">
        <v>78</v>
      </c>
      <c r="H24" s="31" t="s">
        <v>78</v>
      </c>
      <c r="I24" s="32" t="s">
        <v>78</v>
      </c>
      <c r="J24" s="16">
        <v>96</v>
      </c>
      <c r="K24" s="16">
        <v>96</v>
      </c>
      <c r="L24" s="9">
        <v>95</v>
      </c>
      <c r="M24" s="9">
        <v>95</v>
      </c>
      <c r="N24" s="4">
        <v>0</v>
      </c>
      <c r="O24" s="4">
        <v>0</v>
      </c>
      <c r="P24" s="4">
        <v>0</v>
      </c>
      <c r="Q24" s="10">
        <f t="shared" si="0"/>
        <v>95.5</v>
      </c>
      <c r="U24" s="1"/>
    </row>
    <row r="25" spans="2:21" x14ac:dyDescent="0.25">
      <c r="B25" s="6">
        <f t="shared" si="1"/>
        <v>17</v>
      </c>
      <c r="C25" s="6" t="s">
        <v>162</v>
      </c>
      <c r="D25" s="30" t="s">
        <v>79</v>
      </c>
      <c r="E25" s="31" t="s">
        <v>79</v>
      </c>
      <c r="F25" s="31" t="s">
        <v>79</v>
      </c>
      <c r="G25" s="31" t="s">
        <v>79</v>
      </c>
      <c r="H25" s="31" t="s">
        <v>79</v>
      </c>
      <c r="I25" s="32" t="s">
        <v>79</v>
      </c>
      <c r="J25" s="16">
        <v>94</v>
      </c>
      <c r="K25" s="16">
        <v>94</v>
      </c>
      <c r="L25" s="9">
        <v>92</v>
      </c>
      <c r="M25" s="9">
        <v>90</v>
      </c>
      <c r="N25" s="4">
        <v>0</v>
      </c>
      <c r="O25" s="4">
        <v>0</v>
      </c>
      <c r="P25" s="4">
        <v>0</v>
      </c>
      <c r="Q25" s="10">
        <f t="shared" si="0"/>
        <v>92.5</v>
      </c>
      <c r="U25" s="1"/>
    </row>
    <row r="26" spans="2:21" x14ac:dyDescent="0.25">
      <c r="B26" s="6">
        <f t="shared" si="1"/>
        <v>18</v>
      </c>
      <c r="C26" s="6" t="s">
        <v>164</v>
      </c>
      <c r="D26" s="30" t="s">
        <v>80</v>
      </c>
      <c r="E26" s="31" t="s">
        <v>80</v>
      </c>
      <c r="F26" s="31" t="s">
        <v>80</v>
      </c>
      <c r="G26" s="31" t="s">
        <v>80</v>
      </c>
      <c r="H26" s="31" t="s">
        <v>80</v>
      </c>
      <c r="I26" s="32" t="s">
        <v>80</v>
      </c>
      <c r="J26" s="16">
        <v>88</v>
      </c>
      <c r="K26" s="16">
        <v>88</v>
      </c>
      <c r="L26" s="9">
        <v>90</v>
      </c>
      <c r="M26" s="9">
        <v>95</v>
      </c>
      <c r="N26" s="4">
        <v>0</v>
      </c>
      <c r="O26" s="4">
        <v>0</v>
      </c>
      <c r="P26" s="4">
        <v>0</v>
      </c>
      <c r="Q26" s="10">
        <f t="shared" si="0"/>
        <v>90.25</v>
      </c>
      <c r="U26" s="1"/>
    </row>
    <row r="27" spans="2:21" x14ac:dyDescent="0.25">
      <c r="B27" s="6">
        <f t="shared" si="1"/>
        <v>19</v>
      </c>
      <c r="C27" s="6" t="s">
        <v>165</v>
      </c>
      <c r="D27" s="30" t="s">
        <v>81</v>
      </c>
      <c r="E27" s="31" t="s">
        <v>81</v>
      </c>
      <c r="F27" s="31" t="s">
        <v>81</v>
      </c>
      <c r="G27" s="31" t="s">
        <v>81</v>
      </c>
      <c r="H27" s="31" t="s">
        <v>81</v>
      </c>
      <c r="I27" s="32" t="s">
        <v>81</v>
      </c>
      <c r="J27" s="16">
        <v>96</v>
      </c>
      <c r="K27" s="16">
        <v>96</v>
      </c>
      <c r="L27" s="9">
        <v>92</v>
      </c>
      <c r="M27" s="9">
        <v>85</v>
      </c>
      <c r="N27" s="4">
        <v>0</v>
      </c>
      <c r="O27" s="4">
        <v>0</v>
      </c>
      <c r="P27" s="4">
        <v>0</v>
      </c>
      <c r="Q27" s="10">
        <f t="shared" si="0"/>
        <v>92.25</v>
      </c>
    </row>
    <row r="28" spans="2:21" x14ac:dyDescent="0.25">
      <c r="B28" s="6">
        <f t="shared" si="1"/>
        <v>20</v>
      </c>
      <c r="C28" s="6" t="s">
        <v>166</v>
      </c>
      <c r="D28" s="35" t="s">
        <v>82</v>
      </c>
      <c r="E28" s="36" t="s">
        <v>82</v>
      </c>
      <c r="F28" s="36" t="s">
        <v>82</v>
      </c>
      <c r="G28" s="36" t="s">
        <v>82</v>
      </c>
      <c r="H28" s="36" t="s">
        <v>82</v>
      </c>
      <c r="I28" s="37" t="s">
        <v>82</v>
      </c>
      <c r="J28" s="16">
        <v>95</v>
      </c>
      <c r="K28" s="16">
        <v>95</v>
      </c>
      <c r="L28" s="9">
        <v>92</v>
      </c>
      <c r="M28" s="9">
        <v>95</v>
      </c>
      <c r="N28" s="4">
        <v>0</v>
      </c>
      <c r="O28" s="4">
        <v>0</v>
      </c>
      <c r="P28" s="4">
        <v>0</v>
      </c>
      <c r="Q28" s="10">
        <f t="shared" si="0"/>
        <v>94.25</v>
      </c>
    </row>
    <row r="29" spans="2:21" x14ac:dyDescent="0.25">
      <c r="B29" s="6">
        <f t="shared" si="1"/>
        <v>21</v>
      </c>
      <c r="C29" s="6" t="s">
        <v>167</v>
      </c>
      <c r="D29" s="35" t="s">
        <v>83</v>
      </c>
      <c r="E29" s="36" t="s">
        <v>83</v>
      </c>
      <c r="F29" s="36" t="s">
        <v>83</v>
      </c>
      <c r="G29" s="36" t="s">
        <v>83</v>
      </c>
      <c r="H29" s="36" t="s">
        <v>83</v>
      </c>
      <c r="I29" s="37" t="s">
        <v>83</v>
      </c>
      <c r="J29" s="16">
        <v>92</v>
      </c>
      <c r="K29" s="16">
        <v>92</v>
      </c>
      <c r="L29" s="9">
        <v>90</v>
      </c>
      <c r="M29" s="9">
        <v>85</v>
      </c>
      <c r="N29" s="4">
        <v>0</v>
      </c>
      <c r="O29" s="4">
        <v>0</v>
      </c>
      <c r="P29" s="4">
        <v>0</v>
      </c>
      <c r="Q29" s="10">
        <f t="shared" si="0"/>
        <v>89.75</v>
      </c>
    </row>
    <row r="30" spans="2:21" x14ac:dyDescent="0.25">
      <c r="B30" s="6">
        <f t="shared" si="1"/>
        <v>22</v>
      </c>
      <c r="C30" s="6" t="s">
        <v>168</v>
      </c>
      <c r="D30" s="35" t="s">
        <v>84</v>
      </c>
      <c r="E30" s="36" t="s">
        <v>84</v>
      </c>
      <c r="F30" s="36" t="s">
        <v>84</v>
      </c>
      <c r="G30" s="36" t="s">
        <v>84</v>
      </c>
      <c r="H30" s="36" t="s">
        <v>84</v>
      </c>
      <c r="I30" s="37" t="s">
        <v>84</v>
      </c>
      <c r="J30" s="16">
        <v>95</v>
      </c>
      <c r="K30" s="16">
        <v>95</v>
      </c>
      <c r="L30" s="9">
        <v>92</v>
      </c>
      <c r="M30" s="9">
        <v>96</v>
      </c>
      <c r="N30" s="4">
        <v>0</v>
      </c>
      <c r="O30" s="4">
        <v>0</v>
      </c>
      <c r="P30" s="4">
        <v>0</v>
      </c>
      <c r="Q30" s="10">
        <f t="shared" si="0"/>
        <v>94.5</v>
      </c>
    </row>
    <row r="31" spans="2:21" x14ac:dyDescent="0.25">
      <c r="B31" s="6">
        <f t="shared" si="1"/>
        <v>23</v>
      </c>
      <c r="C31" s="6" t="s">
        <v>169</v>
      </c>
      <c r="D31" s="35" t="s">
        <v>85</v>
      </c>
      <c r="E31" s="36" t="s">
        <v>85</v>
      </c>
      <c r="F31" s="36" t="s">
        <v>85</v>
      </c>
      <c r="G31" s="36" t="s">
        <v>85</v>
      </c>
      <c r="H31" s="36" t="s">
        <v>85</v>
      </c>
      <c r="I31" s="37" t="s">
        <v>85</v>
      </c>
      <c r="J31" s="16">
        <v>96</v>
      </c>
      <c r="K31" s="16">
        <v>96</v>
      </c>
      <c r="L31" s="9">
        <v>96</v>
      </c>
      <c r="M31" s="9">
        <v>100</v>
      </c>
      <c r="N31" s="4">
        <v>0</v>
      </c>
      <c r="O31" s="4">
        <v>0</v>
      </c>
      <c r="P31" s="4">
        <v>0</v>
      </c>
      <c r="Q31" s="10">
        <f t="shared" si="0"/>
        <v>97</v>
      </c>
    </row>
    <row r="32" spans="2:21" x14ac:dyDescent="0.25">
      <c r="B32" s="6">
        <f t="shared" si="1"/>
        <v>24</v>
      </c>
      <c r="C32" s="6" t="s">
        <v>170</v>
      </c>
      <c r="D32" s="35" t="s">
        <v>86</v>
      </c>
      <c r="E32" s="36" t="s">
        <v>86</v>
      </c>
      <c r="F32" s="36" t="s">
        <v>86</v>
      </c>
      <c r="G32" s="36" t="s">
        <v>86</v>
      </c>
      <c r="H32" s="36" t="s">
        <v>86</v>
      </c>
      <c r="I32" s="37" t="s">
        <v>86</v>
      </c>
      <c r="J32" s="16">
        <v>85</v>
      </c>
      <c r="K32" s="16">
        <v>85</v>
      </c>
      <c r="L32" s="9">
        <v>90</v>
      </c>
      <c r="M32" s="9">
        <v>100</v>
      </c>
      <c r="N32" s="4">
        <v>0</v>
      </c>
      <c r="O32" s="4">
        <v>0</v>
      </c>
      <c r="P32" s="4">
        <v>0</v>
      </c>
      <c r="Q32" s="10">
        <f t="shared" si="0"/>
        <v>90</v>
      </c>
    </row>
    <row r="33" spans="2:17" x14ac:dyDescent="0.25">
      <c r="B33" s="6">
        <f t="shared" si="1"/>
        <v>25</v>
      </c>
      <c r="C33" s="6" t="s">
        <v>171</v>
      </c>
      <c r="D33" s="35" t="s">
        <v>87</v>
      </c>
      <c r="E33" s="36" t="s">
        <v>87</v>
      </c>
      <c r="F33" s="36" t="s">
        <v>87</v>
      </c>
      <c r="G33" s="36" t="s">
        <v>87</v>
      </c>
      <c r="H33" s="36" t="s">
        <v>87</v>
      </c>
      <c r="I33" s="37" t="s">
        <v>87</v>
      </c>
      <c r="J33" s="16">
        <v>96</v>
      </c>
      <c r="K33" s="16">
        <v>96</v>
      </c>
      <c r="L33" s="9">
        <v>96</v>
      </c>
      <c r="M33" s="9">
        <v>85</v>
      </c>
      <c r="N33" s="4">
        <v>0</v>
      </c>
      <c r="O33" s="4">
        <v>0</v>
      </c>
      <c r="P33" s="4">
        <v>0</v>
      </c>
      <c r="Q33" s="10">
        <f t="shared" si="0"/>
        <v>93.25</v>
      </c>
    </row>
    <row r="34" spans="2:17" x14ac:dyDescent="0.25">
      <c r="B34" s="6">
        <f t="shared" si="1"/>
        <v>26</v>
      </c>
      <c r="C34" s="6" t="s">
        <v>172</v>
      </c>
      <c r="D34" s="35" t="s">
        <v>88</v>
      </c>
      <c r="E34" s="36" t="s">
        <v>88</v>
      </c>
      <c r="F34" s="36" t="s">
        <v>88</v>
      </c>
      <c r="G34" s="36" t="s">
        <v>88</v>
      </c>
      <c r="H34" s="36" t="s">
        <v>88</v>
      </c>
      <c r="I34" s="37" t="s">
        <v>88</v>
      </c>
      <c r="J34" s="16">
        <v>82</v>
      </c>
      <c r="K34" s="16">
        <v>82</v>
      </c>
      <c r="L34" s="9">
        <v>95</v>
      </c>
      <c r="M34" s="9">
        <v>90</v>
      </c>
      <c r="N34" s="4">
        <v>0</v>
      </c>
      <c r="O34" s="4">
        <v>0</v>
      </c>
      <c r="P34" s="4">
        <v>0</v>
      </c>
      <c r="Q34" s="10">
        <f t="shared" si="0"/>
        <v>87.25</v>
      </c>
    </row>
    <row r="35" spans="2:17" x14ac:dyDescent="0.25">
      <c r="B35" s="6">
        <f t="shared" si="1"/>
        <v>27</v>
      </c>
      <c r="C35" s="6" t="s">
        <v>173</v>
      </c>
      <c r="D35" s="35" t="s">
        <v>89</v>
      </c>
      <c r="E35" s="36" t="s">
        <v>89</v>
      </c>
      <c r="F35" s="36" t="s">
        <v>89</v>
      </c>
      <c r="G35" s="36" t="s">
        <v>89</v>
      </c>
      <c r="H35" s="36" t="s">
        <v>89</v>
      </c>
      <c r="I35" s="37" t="s">
        <v>89</v>
      </c>
      <c r="J35" s="16">
        <v>95</v>
      </c>
      <c r="K35" s="16">
        <v>95</v>
      </c>
      <c r="L35" s="9">
        <v>92</v>
      </c>
      <c r="M35" s="9">
        <v>88</v>
      </c>
      <c r="N35" s="4">
        <v>0</v>
      </c>
      <c r="O35" s="4">
        <v>0</v>
      </c>
      <c r="P35" s="4">
        <v>0</v>
      </c>
      <c r="Q35" s="10">
        <f t="shared" si="0"/>
        <v>92.5</v>
      </c>
    </row>
    <row r="36" spans="2:17" x14ac:dyDescent="0.25">
      <c r="B36" s="6">
        <f t="shared" si="1"/>
        <v>28</v>
      </c>
      <c r="C36" s="6" t="s">
        <v>174</v>
      </c>
      <c r="D36" s="35" t="s">
        <v>90</v>
      </c>
      <c r="E36" s="36" t="s">
        <v>90</v>
      </c>
      <c r="F36" s="36" t="s">
        <v>90</v>
      </c>
      <c r="G36" s="36" t="s">
        <v>90</v>
      </c>
      <c r="H36" s="36" t="s">
        <v>90</v>
      </c>
      <c r="I36" s="37" t="s">
        <v>90</v>
      </c>
      <c r="J36" s="9">
        <v>85</v>
      </c>
      <c r="K36" s="9">
        <v>85</v>
      </c>
      <c r="L36" s="9">
        <v>95</v>
      </c>
      <c r="M36" s="9">
        <v>85</v>
      </c>
      <c r="N36" s="4">
        <v>0</v>
      </c>
      <c r="O36" s="4">
        <v>0</v>
      </c>
      <c r="P36" s="4">
        <v>0</v>
      </c>
      <c r="Q36" s="10">
        <f t="shared" si="0"/>
        <v>87.5</v>
      </c>
    </row>
    <row r="37" spans="2:17" x14ac:dyDescent="0.25">
      <c r="B37" s="6">
        <f t="shared" si="1"/>
        <v>29</v>
      </c>
      <c r="C37" s="6" t="s">
        <v>175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9">
        <v>92</v>
      </c>
      <c r="K37" s="9">
        <v>92</v>
      </c>
      <c r="L37" s="9">
        <v>90</v>
      </c>
      <c r="M37" s="9">
        <v>86</v>
      </c>
      <c r="N37" s="4">
        <v>0</v>
      </c>
      <c r="O37" s="4">
        <v>0</v>
      </c>
      <c r="P37" s="4">
        <v>0</v>
      </c>
      <c r="Q37" s="10">
        <f t="shared" si="0"/>
        <v>90</v>
      </c>
    </row>
    <row r="38" spans="2:17" x14ac:dyDescent="0.25">
      <c r="B38" s="6">
        <f t="shared" si="1"/>
        <v>30</v>
      </c>
      <c r="C38" s="6" t="s">
        <v>176</v>
      </c>
      <c r="D38" s="35" t="s">
        <v>92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9">
        <v>92</v>
      </c>
      <c r="K38" s="9">
        <v>92</v>
      </c>
      <c r="L38" s="9">
        <v>88</v>
      </c>
      <c r="M38" s="9">
        <v>90</v>
      </c>
      <c r="N38" s="4">
        <v>0</v>
      </c>
      <c r="O38" s="4">
        <v>0</v>
      </c>
      <c r="P38" s="4">
        <v>0</v>
      </c>
      <c r="Q38" s="10">
        <f t="shared" si="0"/>
        <v>90.5</v>
      </c>
    </row>
    <row r="39" spans="2:17" x14ac:dyDescent="0.25">
      <c r="B39" s="6">
        <f t="shared" si="1"/>
        <v>31</v>
      </c>
      <c r="C39" s="6" t="s">
        <v>177</v>
      </c>
      <c r="D39" s="35" t="s">
        <v>93</v>
      </c>
      <c r="E39" s="36" t="s">
        <v>93</v>
      </c>
      <c r="F39" s="36" t="s">
        <v>93</v>
      </c>
      <c r="G39" s="36" t="s">
        <v>93</v>
      </c>
      <c r="H39" s="36" t="s">
        <v>93</v>
      </c>
      <c r="I39" s="37" t="s">
        <v>93</v>
      </c>
      <c r="J39" s="9">
        <v>85</v>
      </c>
      <c r="K39" s="9">
        <v>85</v>
      </c>
      <c r="L39" s="9">
        <v>85</v>
      </c>
      <c r="M39" s="9">
        <v>90</v>
      </c>
      <c r="N39" s="4">
        <v>0</v>
      </c>
      <c r="O39" s="4">
        <v>0</v>
      </c>
      <c r="P39" s="4">
        <v>0</v>
      </c>
      <c r="Q39" s="10">
        <f t="shared" si="0"/>
        <v>86.25</v>
      </c>
    </row>
    <row r="40" spans="2:17" x14ac:dyDescent="0.25">
      <c r="B40" s="6">
        <f t="shared" si="1"/>
        <v>32</v>
      </c>
      <c r="C40" s="6" t="s">
        <v>178</v>
      </c>
      <c r="D40" s="35" t="s">
        <v>94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9">
        <v>60</v>
      </c>
      <c r="K40" s="9">
        <v>60</v>
      </c>
      <c r="L40" s="9">
        <v>0</v>
      </c>
      <c r="M40" s="9">
        <v>0</v>
      </c>
      <c r="N40" s="4">
        <v>0</v>
      </c>
      <c r="O40" s="4">
        <v>0</v>
      </c>
      <c r="P40" s="4">
        <v>0</v>
      </c>
      <c r="Q40" s="10">
        <f t="shared" si="0"/>
        <v>30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31</v>
      </c>
      <c r="K54" s="11">
        <f t="shared" ref="K54:P54" si="2">COUNTIF(K9:K53,"&gt;=70")</f>
        <v>31</v>
      </c>
      <c r="L54" s="11">
        <f t="shared" si="2"/>
        <v>31</v>
      </c>
      <c r="M54" s="11">
        <f t="shared" si="2"/>
        <v>31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31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</v>
      </c>
      <c r="N55" s="12">
        <f t="shared" si="4"/>
        <v>32</v>
      </c>
      <c r="O55" s="12">
        <f t="shared" si="4"/>
        <v>32</v>
      </c>
      <c r="P55" s="12">
        <f t="shared" si="4"/>
        <v>32</v>
      </c>
      <c r="Q55" s="12">
        <f t="shared" si="4"/>
        <v>1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32</v>
      </c>
      <c r="K56" s="12">
        <f t="shared" ref="K56:Q56" si="5">COUNT(K9:K53)</f>
        <v>32</v>
      </c>
      <c r="L56" s="12">
        <f t="shared" si="5"/>
        <v>32</v>
      </c>
      <c r="M56" s="12">
        <f t="shared" si="5"/>
        <v>32</v>
      </c>
      <c r="N56" s="12">
        <f t="shared" si="5"/>
        <v>32</v>
      </c>
      <c r="O56" s="12">
        <f t="shared" si="5"/>
        <v>32</v>
      </c>
      <c r="P56" s="12">
        <f t="shared" si="5"/>
        <v>32</v>
      </c>
      <c r="Q56" s="12">
        <f t="shared" si="5"/>
        <v>32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0.96875</v>
      </c>
      <c r="K57" s="14">
        <f t="shared" ref="K57:Q57" si="6">K54/K56</f>
        <v>0.96875</v>
      </c>
      <c r="L57" s="14">
        <f t="shared" si="6"/>
        <v>0.96875</v>
      </c>
      <c r="M57" s="14">
        <f t="shared" si="6"/>
        <v>0.96875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0.96875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3.125E-2</v>
      </c>
      <c r="K58" s="13">
        <f t="shared" ref="K58:Q58" si="7">K55/K56</f>
        <v>3.125E-2</v>
      </c>
      <c r="L58" s="14">
        <f t="shared" si="7"/>
        <v>3.125E-2</v>
      </c>
      <c r="M58" s="14">
        <f t="shared" si="7"/>
        <v>3.125E-2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3.125E-2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9:Q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22" zoomScaleNormal="100" workbookViewId="0">
      <selection activeCell="Q28" sqref="Q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0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0" x14ac:dyDescent="0.25">
      <c r="C4" t="s">
        <v>0</v>
      </c>
      <c r="D4" s="26" t="s">
        <v>95</v>
      </c>
      <c r="E4" s="26"/>
      <c r="F4" s="26"/>
      <c r="G4" s="26"/>
      <c r="I4" t="s">
        <v>1</v>
      </c>
      <c r="J4" s="27" t="s">
        <v>96</v>
      </c>
      <c r="K4" s="27"/>
      <c r="M4" t="s">
        <v>2</v>
      </c>
      <c r="N4" s="28">
        <v>45303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62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41</v>
      </c>
      <c r="D9" s="42" t="s">
        <v>42</v>
      </c>
      <c r="E9" s="42" t="s">
        <v>42</v>
      </c>
      <c r="F9" s="42" t="s">
        <v>42</v>
      </c>
      <c r="G9" s="42" t="s">
        <v>42</v>
      </c>
      <c r="H9" s="42" t="s">
        <v>42</v>
      </c>
      <c r="I9" s="42" t="s">
        <v>42</v>
      </c>
      <c r="J9" s="9">
        <v>86</v>
      </c>
      <c r="K9" s="9">
        <v>85</v>
      </c>
      <c r="L9" s="9">
        <v>95</v>
      </c>
      <c r="M9" s="9">
        <v>90</v>
      </c>
      <c r="N9" s="9">
        <v>90</v>
      </c>
      <c r="O9" s="9">
        <v>95</v>
      </c>
      <c r="P9" s="4">
        <v>0</v>
      </c>
      <c r="Q9" s="10">
        <f>SUM(J9:O9)/6</f>
        <v>90.166666666666671</v>
      </c>
      <c r="T9" s="1"/>
    </row>
    <row r="10" spans="2:20" x14ac:dyDescent="0.25">
      <c r="B10" s="6">
        <f>B9+1</f>
        <v>2</v>
      </c>
      <c r="C10" s="6" t="s">
        <v>43</v>
      </c>
      <c r="D10" s="41" t="s">
        <v>26</v>
      </c>
      <c r="E10" s="41" t="s">
        <v>26</v>
      </c>
      <c r="F10" s="41" t="s">
        <v>26</v>
      </c>
      <c r="G10" s="41" t="s">
        <v>26</v>
      </c>
      <c r="H10" s="41" t="s">
        <v>26</v>
      </c>
      <c r="I10" s="41" t="s">
        <v>26</v>
      </c>
      <c r="J10" s="9">
        <v>95</v>
      </c>
      <c r="K10" s="9">
        <v>90</v>
      </c>
      <c r="L10" s="9">
        <v>90</v>
      </c>
      <c r="M10" s="9">
        <v>95</v>
      </c>
      <c r="N10" s="9">
        <v>90</v>
      </c>
      <c r="O10" s="9">
        <v>95</v>
      </c>
      <c r="P10" s="4">
        <v>0</v>
      </c>
      <c r="Q10" s="10">
        <f t="shared" ref="Q10:Q27" si="0">SUM(J10:O10)/6</f>
        <v>92.5</v>
      </c>
      <c r="T10" s="1"/>
    </row>
    <row r="11" spans="2:20" x14ac:dyDescent="0.25">
      <c r="B11" s="6">
        <f t="shared" ref="B11:B53" si="1">B10+1</f>
        <v>3</v>
      </c>
      <c r="C11" s="6" t="s">
        <v>44</v>
      </c>
      <c r="D11" s="41" t="s">
        <v>97</v>
      </c>
      <c r="E11" s="41" t="s">
        <v>97</v>
      </c>
      <c r="F11" s="41" t="s">
        <v>97</v>
      </c>
      <c r="G11" s="41" t="s">
        <v>97</v>
      </c>
      <c r="H11" s="41" t="s">
        <v>97</v>
      </c>
      <c r="I11" s="41" t="s">
        <v>97</v>
      </c>
      <c r="J11" s="9">
        <v>85</v>
      </c>
      <c r="K11" s="9">
        <v>85</v>
      </c>
      <c r="L11" s="9">
        <v>90</v>
      </c>
      <c r="M11" s="9">
        <v>90</v>
      </c>
      <c r="N11" s="9">
        <v>95</v>
      </c>
      <c r="O11" s="9">
        <v>95</v>
      </c>
      <c r="P11" s="4">
        <v>0</v>
      </c>
      <c r="Q11" s="10">
        <f t="shared" si="0"/>
        <v>90</v>
      </c>
      <c r="T11" s="1"/>
    </row>
    <row r="12" spans="2:20" x14ac:dyDescent="0.25">
      <c r="B12" s="6">
        <f t="shared" si="1"/>
        <v>4</v>
      </c>
      <c r="C12" s="6" t="s">
        <v>45</v>
      </c>
      <c r="D12" s="41" t="s">
        <v>27</v>
      </c>
      <c r="E12" s="41" t="s">
        <v>27</v>
      </c>
      <c r="F12" s="41" t="s">
        <v>27</v>
      </c>
      <c r="G12" s="41" t="s">
        <v>27</v>
      </c>
      <c r="H12" s="41" t="s">
        <v>27</v>
      </c>
      <c r="I12" s="41" t="s">
        <v>27</v>
      </c>
      <c r="J12" s="9">
        <v>80</v>
      </c>
      <c r="K12" s="9">
        <v>80</v>
      </c>
      <c r="L12" s="9">
        <v>75</v>
      </c>
      <c r="M12" s="9">
        <v>75</v>
      </c>
      <c r="N12" s="9">
        <v>85</v>
      </c>
      <c r="O12" s="9">
        <v>85</v>
      </c>
      <c r="P12" s="4">
        <v>0</v>
      </c>
      <c r="Q12" s="10">
        <f t="shared" si="0"/>
        <v>80</v>
      </c>
      <c r="T12" s="1"/>
    </row>
    <row r="13" spans="2:20" x14ac:dyDescent="0.25">
      <c r="B13" s="6">
        <f t="shared" si="1"/>
        <v>5</v>
      </c>
      <c r="C13" s="6" t="s">
        <v>46</v>
      </c>
      <c r="D13" s="41" t="s">
        <v>28</v>
      </c>
      <c r="E13" s="41" t="s">
        <v>28</v>
      </c>
      <c r="F13" s="41" t="s">
        <v>28</v>
      </c>
      <c r="G13" s="41" t="s">
        <v>28</v>
      </c>
      <c r="H13" s="41" t="s">
        <v>28</v>
      </c>
      <c r="I13" s="41" t="s">
        <v>28</v>
      </c>
      <c r="J13" s="9">
        <v>100</v>
      </c>
      <c r="K13" s="9">
        <v>95</v>
      </c>
      <c r="L13" s="9">
        <v>95</v>
      </c>
      <c r="M13" s="9">
        <v>95</v>
      </c>
      <c r="N13" s="9">
        <v>95</v>
      </c>
      <c r="O13" s="9">
        <v>100</v>
      </c>
      <c r="P13" s="4">
        <v>0</v>
      </c>
      <c r="Q13" s="10">
        <f t="shared" si="0"/>
        <v>96.666666666666671</v>
      </c>
      <c r="T13" s="1"/>
    </row>
    <row r="14" spans="2:20" x14ac:dyDescent="0.25">
      <c r="B14" s="6">
        <f t="shared" si="1"/>
        <v>6</v>
      </c>
      <c r="C14" s="6" t="s">
        <v>47</v>
      </c>
      <c r="D14" s="41" t="s">
        <v>29</v>
      </c>
      <c r="E14" s="41" t="s">
        <v>29</v>
      </c>
      <c r="F14" s="41" t="s">
        <v>29</v>
      </c>
      <c r="G14" s="41" t="s">
        <v>29</v>
      </c>
      <c r="H14" s="41" t="s">
        <v>29</v>
      </c>
      <c r="I14" s="41" t="s">
        <v>29</v>
      </c>
      <c r="J14" s="9">
        <v>96</v>
      </c>
      <c r="K14" s="9">
        <v>90</v>
      </c>
      <c r="L14" s="9">
        <v>95</v>
      </c>
      <c r="M14" s="9">
        <v>90</v>
      </c>
      <c r="N14" s="9">
        <v>95</v>
      </c>
      <c r="O14" s="9">
        <v>95</v>
      </c>
      <c r="P14" s="4">
        <v>0</v>
      </c>
      <c r="Q14" s="10">
        <f t="shared" si="0"/>
        <v>93.5</v>
      </c>
      <c r="T14" s="1"/>
    </row>
    <row r="15" spans="2:20" x14ac:dyDescent="0.25">
      <c r="B15" s="6">
        <f t="shared" si="1"/>
        <v>7</v>
      </c>
      <c r="C15" s="6" t="s">
        <v>48</v>
      </c>
      <c r="D15" s="41" t="s">
        <v>30</v>
      </c>
      <c r="E15" s="41" t="s">
        <v>30</v>
      </c>
      <c r="F15" s="41" t="s">
        <v>30</v>
      </c>
      <c r="G15" s="41" t="s">
        <v>30</v>
      </c>
      <c r="H15" s="41" t="s">
        <v>30</v>
      </c>
      <c r="I15" s="41" t="s">
        <v>30</v>
      </c>
      <c r="J15" s="9">
        <v>85</v>
      </c>
      <c r="K15" s="9">
        <v>85</v>
      </c>
      <c r="L15" s="9">
        <v>90</v>
      </c>
      <c r="M15" s="9">
        <v>95</v>
      </c>
      <c r="N15" s="9">
        <v>95</v>
      </c>
      <c r="O15" s="9">
        <v>95</v>
      </c>
      <c r="P15" s="4">
        <v>0</v>
      </c>
      <c r="Q15" s="10">
        <f t="shared" si="0"/>
        <v>90.833333333333329</v>
      </c>
      <c r="T15" s="1"/>
    </row>
    <row r="16" spans="2:20" x14ac:dyDescent="0.25">
      <c r="B16" s="6">
        <f t="shared" si="1"/>
        <v>8</v>
      </c>
      <c r="C16" s="6" t="s">
        <v>49</v>
      </c>
      <c r="D16" s="41" t="s">
        <v>31</v>
      </c>
      <c r="E16" s="41" t="s">
        <v>31</v>
      </c>
      <c r="F16" s="41" t="s">
        <v>31</v>
      </c>
      <c r="G16" s="41" t="s">
        <v>31</v>
      </c>
      <c r="H16" s="41" t="s">
        <v>31</v>
      </c>
      <c r="I16" s="41" t="s">
        <v>31</v>
      </c>
      <c r="J16" s="9">
        <v>90</v>
      </c>
      <c r="K16" s="9">
        <v>90</v>
      </c>
      <c r="L16" s="9">
        <v>75</v>
      </c>
      <c r="M16" s="9">
        <v>75</v>
      </c>
      <c r="N16" s="9">
        <v>75</v>
      </c>
      <c r="O16" s="9">
        <v>75</v>
      </c>
      <c r="P16" s="4">
        <v>0</v>
      </c>
      <c r="Q16" s="10">
        <f t="shared" si="0"/>
        <v>80</v>
      </c>
      <c r="T16" s="1"/>
    </row>
    <row r="17" spans="2:20" x14ac:dyDescent="0.25">
      <c r="B17" s="6">
        <f t="shared" si="1"/>
        <v>9</v>
      </c>
      <c r="C17" s="6" t="s">
        <v>50</v>
      </c>
      <c r="D17" s="41" t="s">
        <v>98</v>
      </c>
      <c r="E17" s="41" t="s">
        <v>98</v>
      </c>
      <c r="F17" s="41" t="s">
        <v>98</v>
      </c>
      <c r="G17" s="41" t="s">
        <v>98</v>
      </c>
      <c r="H17" s="41" t="s">
        <v>98</v>
      </c>
      <c r="I17" s="41" t="s">
        <v>98</v>
      </c>
      <c r="J17" s="9">
        <v>90</v>
      </c>
      <c r="K17" s="9">
        <v>90</v>
      </c>
      <c r="L17" s="9">
        <v>90</v>
      </c>
      <c r="M17" s="9">
        <v>95</v>
      </c>
      <c r="N17" s="9">
        <v>95</v>
      </c>
      <c r="O17" s="9">
        <v>95</v>
      </c>
      <c r="P17" s="4">
        <v>0</v>
      </c>
      <c r="Q17" s="10">
        <f t="shared" si="0"/>
        <v>92.5</v>
      </c>
      <c r="T17" s="1"/>
    </row>
    <row r="18" spans="2:20" x14ac:dyDescent="0.25">
      <c r="B18" s="6">
        <f t="shared" si="1"/>
        <v>10</v>
      </c>
      <c r="C18" s="6" t="s">
        <v>51</v>
      </c>
      <c r="D18" s="41" t="s">
        <v>32</v>
      </c>
      <c r="E18" s="41" t="s">
        <v>32</v>
      </c>
      <c r="F18" s="41" t="s">
        <v>32</v>
      </c>
      <c r="G18" s="41" t="s">
        <v>32</v>
      </c>
      <c r="H18" s="41" t="s">
        <v>32</v>
      </c>
      <c r="I18" s="41" t="s">
        <v>32</v>
      </c>
      <c r="J18" s="9">
        <v>95</v>
      </c>
      <c r="K18" s="9">
        <v>95</v>
      </c>
      <c r="L18" s="9">
        <v>80</v>
      </c>
      <c r="M18" s="9">
        <v>80</v>
      </c>
      <c r="N18" s="9">
        <v>80</v>
      </c>
      <c r="O18" s="9">
        <v>80</v>
      </c>
      <c r="P18" s="4">
        <v>0</v>
      </c>
      <c r="Q18" s="10">
        <f t="shared" si="0"/>
        <v>85</v>
      </c>
      <c r="T18" s="1"/>
    </row>
    <row r="19" spans="2:20" x14ac:dyDescent="0.25">
      <c r="B19" s="6">
        <f t="shared" si="1"/>
        <v>11</v>
      </c>
      <c r="C19" s="6" t="s">
        <v>52</v>
      </c>
      <c r="D19" s="41" t="s">
        <v>99</v>
      </c>
      <c r="E19" s="41" t="s">
        <v>99</v>
      </c>
      <c r="F19" s="41" t="s">
        <v>99</v>
      </c>
      <c r="G19" s="41" t="s">
        <v>99</v>
      </c>
      <c r="H19" s="41" t="s">
        <v>99</v>
      </c>
      <c r="I19" s="41" t="s">
        <v>99</v>
      </c>
      <c r="J19" s="9">
        <v>88</v>
      </c>
      <c r="K19" s="9">
        <v>85</v>
      </c>
      <c r="L19" s="9">
        <v>75</v>
      </c>
      <c r="M19" s="9">
        <v>75</v>
      </c>
      <c r="N19" s="9">
        <v>75</v>
      </c>
      <c r="O19" s="9">
        <v>80</v>
      </c>
      <c r="P19" s="4">
        <v>0</v>
      </c>
      <c r="Q19" s="10">
        <f t="shared" si="0"/>
        <v>79.666666666666671</v>
      </c>
      <c r="T19" s="1"/>
    </row>
    <row r="20" spans="2:20" x14ac:dyDescent="0.25">
      <c r="B20" s="6">
        <f t="shared" si="1"/>
        <v>12</v>
      </c>
      <c r="C20" s="6" t="s">
        <v>145</v>
      </c>
      <c r="D20" s="41" t="s">
        <v>33</v>
      </c>
      <c r="E20" s="41" t="s">
        <v>33</v>
      </c>
      <c r="F20" s="41" t="s">
        <v>33</v>
      </c>
      <c r="G20" s="41" t="s">
        <v>33</v>
      </c>
      <c r="H20" s="41" t="s">
        <v>33</v>
      </c>
      <c r="I20" s="41" t="s">
        <v>33</v>
      </c>
      <c r="J20" s="9">
        <v>90</v>
      </c>
      <c r="K20" s="9">
        <v>90</v>
      </c>
      <c r="L20" s="9">
        <v>95</v>
      </c>
      <c r="M20" s="9">
        <v>90</v>
      </c>
      <c r="N20" s="9">
        <v>90</v>
      </c>
      <c r="O20" s="9">
        <v>95</v>
      </c>
      <c r="P20" s="4">
        <v>0</v>
      </c>
      <c r="Q20" s="10">
        <f t="shared" si="0"/>
        <v>91.666666666666671</v>
      </c>
      <c r="T20" s="1"/>
    </row>
    <row r="21" spans="2:20" x14ac:dyDescent="0.25">
      <c r="B21" s="6">
        <f t="shared" si="1"/>
        <v>13</v>
      </c>
      <c r="C21" s="6" t="s">
        <v>54</v>
      </c>
      <c r="D21" s="41" t="s">
        <v>53</v>
      </c>
      <c r="E21" s="41" t="s">
        <v>53</v>
      </c>
      <c r="F21" s="41" t="s">
        <v>53</v>
      </c>
      <c r="G21" s="41" t="s">
        <v>53</v>
      </c>
      <c r="H21" s="41" t="s">
        <v>53</v>
      </c>
      <c r="I21" s="41" t="s">
        <v>53</v>
      </c>
      <c r="J21" s="9">
        <v>90</v>
      </c>
      <c r="K21" s="9">
        <v>90</v>
      </c>
      <c r="L21" s="9">
        <v>90</v>
      </c>
      <c r="M21" s="9">
        <v>95</v>
      </c>
      <c r="N21" s="9">
        <v>95</v>
      </c>
      <c r="O21" s="9">
        <v>95</v>
      </c>
      <c r="P21" s="4">
        <v>0</v>
      </c>
      <c r="Q21" s="10">
        <f t="shared" si="0"/>
        <v>92.5</v>
      </c>
      <c r="T21" s="1"/>
    </row>
    <row r="22" spans="2:20" x14ac:dyDescent="0.25">
      <c r="B22" s="6">
        <f t="shared" si="1"/>
        <v>14</v>
      </c>
      <c r="C22" s="6" t="s">
        <v>59</v>
      </c>
      <c r="D22" s="41" t="s">
        <v>34</v>
      </c>
      <c r="E22" s="41" t="s">
        <v>34</v>
      </c>
      <c r="F22" s="41" t="s">
        <v>34</v>
      </c>
      <c r="G22" s="41" t="s">
        <v>34</v>
      </c>
      <c r="H22" s="41" t="s">
        <v>34</v>
      </c>
      <c r="I22" s="41" t="s">
        <v>34</v>
      </c>
      <c r="J22" s="9">
        <v>92</v>
      </c>
      <c r="K22" s="9">
        <v>90</v>
      </c>
      <c r="L22" s="9">
        <v>80</v>
      </c>
      <c r="M22" s="9">
        <v>88</v>
      </c>
      <c r="N22" s="9">
        <v>95</v>
      </c>
      <c r="O22" s="9">
        <v>95</v>
      </c>
      <c r="P22" s="4">
        <v>0</v>
      </c>
      <c r="Q22" s="10">
        <f t="shared" si="0"/>
        <v>90</v>
      </c>
      <c r="S22" s="1"/>
      <c r="T22" s="1"/>
    </row>
    <row r="23" spans="2:20" x14ac:dyDescent="0.25">
      <c r="B23" s="6">
        <f t="shared" si="1"/>
        <v>15</v>
      </c>
      <c r="C23" s="6" t="s">
        <v>146</v>
      </c>
      <c r="D23" s="41" t="s">
        <v>35</v>
      </c>
      <c r="E23" s="41" t="s">
        <v>35</v>
      </c>
      <c r="F23" s="41" t="s">
        <v>35</v>
      </c>
      <c r="G23" s="41" t="s">
        <v>35</v>
      </c>
      <c r="H23" s="41" t="s">
        <v>35</v>
      </c>
      <c r="I23" s="41" t="s">
        <v>35</v>
      </c>
      <c r="J23" s="9">
        <v>85</v>
      </c>
      <c r="K23" s="9">
        <v>85</v>
      </c>
      <c r="L23" s="9">
        <v>80</v>
      </c>
      <c r="M23" s="9">
        <v>95</v>
      </c>
      <c r="N23" s="9">
        <v>95</v>
      </c>
      <c r="O23" s="9">
        <v>100</v>
      </c>
      <c r="P23" s="4">
        <v>0</v>
      </c>
      <c r="Q23" s="10">
        <f t="shared" si="0"/>
        <v>90</v>
      </c>
      <c r="S23" s="1"/>
      <c r="T23" s="1"/>
    </row>
    <row r="24" spans="2:20" x14ac:dyDescent="0.25">
      <c r="B24" s="6">
        <f t="shared" si="1"/>
        <v>16</v>
      </c>
      <c r="C24" s="6" t="s">
        <v>55</v>
      </c>
      <c r="D24" s="41" t="s">
        <v>37</v>
      </c>
      <c r="E24" s="41" t="s">
        <v>37</v>
      </c>
      <c r="F24" s="41" t="s">
        <v>37</v>
      </c>
      <c r="G24" s="41" t="s">
        <v>37</v>
      </c>
      <c r="H24" s="41" t="s">
        <v>37</v>
      </c>
      <c r="I24" s="41" t="s">
        <v>37</v>
      </c>
      <c r="J24" s="9">
        <v>100</v>
      </c>
      <c r="K24" s="9">
        <v>95</v>
      </c>
      <c r="L24" s="9">
        <v>95</v>
      </c>
      <c r="M24" s="9">
        <v>95</v>
      </c>
      <c r="N24" s="9">
        <v>95</v>
      </c>
      <c r="O24" s="9">
        <v>100</v>
      </c>
      <c r="P24" s="4">
        <v>0</v>
      </c>
      <c r="Q24" s="10">
        <f t="shared" si="0"/>
        <v>96.666666666666671</v>
      </c>
      <c r="T24" s="1"/>
    </row>
    <row r="25" spans="2:20" x14ac:dyDescent="0.25">
      <c r="B25" s="6">
        <f t="shared" si="1"/>
        <v>17</v>
      </c>
      <c r="C25" s="6" t="s">
        <v>56</v>
      </c>
      <c r="D25" s="41" t="s">
        <v>36</v>
      </c>
      <c r="E25" s="41" t="s">
        <v>36</v>
      </c>
      <c r="F25" s="41" t="s">
        <v>36</v>
      </c>
      <c r="G25" s="41" t="s">
        <v>36</v>
      </c>
      <c r="H25" s="41" t="s">
        <v>36</v>
      </c>
      <c r="I25" s="41" t="s">
        <v>36</v>
      </c>
      <c r="J25" s="9">
        <v>94</v>
      </c>
      <c r="K25" s="9">
        <v>90</v>
      </c>
      <c r="L25" s="9">
        <v>96</v>
      </c>
      <c r="M25" s="9">
        <v>90</v>
      </c>
      <c r="N25" s="9">
        <v>95</v>
      </c>
      <c r="O25" s="9">
        <v>95</v>
      </c>
      <c r="P25" s="4">
        <v>0</v>
      </c>
      <c r="Q25" s="10">
        <f t="shared" si="0"/>
        <v>93.333333333333329</v>
      </c>
      <c r="T25" s="1"/>
    </row>
    <row r="26" spans="2:20" x14ac:dyDescent="0.25">
      <c r="B26" s="6">
        <f t="shared" si="1"/>
        <v>18</v>
      </c>
      <c r="C26" s="6" t="s">
        <v>57</v>
      </c>
      <c r="D26" s="41" t="s">
        <v>38</v>
      </c>
      <c r="E26" s="41" t="s">
        <v>38</v>
      </c>
      <c r="F26" s="41" t="s">
        <v>38</v>
      </c>
      <c r="G26" s="41" t="s">
        <v>38</v>
      </c>
      <c r="H26" s="41" t="s">
        <v>38</v>
      </c>
      <c r="I26" s="41" t="s">
        <v>38</v>
      </c>
      <c r="J26" s="9">
        <v>92</v>
      </c>
      <c r="K26" s="9">
        <v>90</v>
      </c>
      <c r="L26" s="9">
        <v>95</v>
      </c>
      <c r="M26" s="9">
        <v>90</v>
      </c>
      <c r="N26" s="9">
        <v>95</v>
      </c>
      <c r="O26" s="9">
        <v>95</v>
      </c>
      <c r="P26" s="4">
        <v>0</v>
      </c>
      <c r="Q26" s="10">
        <f t="shared" si="0"/>
        <v>92.833333333333329</v>
      </c>
      <c r="T26" s="1"/>
    </row>
    <row r="27" spans="2:20" x14ac:dyDescent="0.25">
      <c r="B27" s="6">
        <f t="shared" si="1"/>
        <v>19</v>
      </c>
      <c r="C27" s="6" t="s">
        <v>58</v>
      </c>
      <c r="D27" s="41" t="s">
        <v>39</v>
      </c>
      <c r="E27" s="41" t="s">
        <v>39</v>
      </c>
      <c r="F27" s="41" t="s">
        <v>39</v>
      </c>
      <c r="G27" s="41" t="s">
        <v>39</v>
      </c>
      <c r="H27" s="41" t="s">
        <v>39</v>
      </c>
      <c r="I27" s="41" t="s">
        <v>39</v>
      </c>
      <c r="J27" s="9">
        <v>90</v>
      </c>
      <c r="K27" s="9">
        <v>90</v>
      </c>
      <c r="L27" s="9">
        <v>95</v>
      </c>
      <c r="M27" s="9">
        <v>90</v>
      </c>
      <c r="N27" s="9">
        <v>95</v>
      </c>
      <c r="O27" s="9">
        <v>95</v>
      </c>
      <c r="P27" s="4">
        <v>0</v>
      </c>
      <c r="Q27" s="10">
        <f t="shared" si="0"/>
        <v>92.5</v>
      </c>
      <c r="T27" s="1"/>
    </row>
    <row r="28" spans="2:20" x14ac:dyDescent="0.25">
      <c r="B28" s="6">
        <f t="shared" si="1"/>
        <v>20</v>
      </c>
      <c r="C28" s="6"/>
      <c r="D28" s="41"/>
      <c r="E28" s="41"/>
      <c r="F28" s="41"/>
      <c r="G28" s="41"/>
      <c r="H28" s="41"/>
      <c r="I28" s="41"/>
      <c r="J28" s="9"/>
      <c r="K28" s="9"/>
      <c r="L28" s="9"/>
      <c r="M28" s="9"/>
      <c r="N28" s="9"/>
      <c r="O28" s="4"/>
      <c r="P28" s="4"/>
      <c r="Q28" s="10"/>
      <c r="T28" s="1"/>
    </row>
    <row r="29" spans="2:20" x14ac:dyDescent="0.25">
      <c r="B29" s="6">
        <f t="shared" si="1"/>
        <v>21</v>
      </c>
      <c r="C29" s="6"/>
      <c r="D29" s="41"/>
      <c r="E29" s="41"/>
      <c r="F29" s="41"/>
      <c r="G29" s="41"/>
      <c r="H29" s="41"/>
      <c r="I29" s="41"/>
      <c r="J29" s="9"/>
      <c r="K29" s="9"/>
      <c r="L29" s="9"/>
      <c r="M29" s="9"/>
      <c r="N29" s="9"/>
      <c r="O29" s="4"/>
      <c r="P29" s="4"/>
      <c r="Q29" s="10"/>
      <c r="T29" s="1"/>
    </row>
    <row r="30" spans="2:20" x14ac:dyDescent="0.25">
      <c r="B30" s="6">
        <f t="shared" si="1"/>
        <v>22</v>
      </c>
      <c r="C30" s="6"/>
      <c r="D30" s="41"/>
      <c r="E30" s="41"/>
      <c r="F30" s="41"/>
      <c r="G30" s="41"/>
      <c r="H30" s="41"/>
      <c r="I30" s="41"/>
      <c r="J30" s="9"/>
      <c r="K30" s="9"/>
      <c r="L30" s="9"/>
      <c r="M30" s="9"/>
      <c r="N30" s="9"/>
      <c r="O30" s="4"/>
      <c r="P30" s="4"/>
      <c r="Q30" s="10"/>
      <c r="T30" s="1"/>
    </row>
    <row r="31" spans="2:20" x14ac:dyDescent="0.25">
      <c r="B31" s="6">
        <f t="shared" si="1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1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1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1"/>
        <v>26</v>
      </c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1"/>
        <v>27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1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19</v>
      </c>
      <c r="K54" s="11">
        <f t="shared" ref="K54:P54" si="2">COUNTIF(K9:K53,"&gt;=70")</f>
        <v>19</v>
      </c>
      <c r="L54" s="11">
        <f t="shared" si="2"/>
        <v>19</v>
      </c>
      <c r="M54" s="11">
        <f t="shared" si="2"/>
        <v>19</v>
      </c>
      <c r="N54" s="11">
        <f t="shared" si="2"/>
        <v>19</v>
      </c>
      <c r="O54" s="11">
        <f t="shared" si="2"/>
        <v>19</v>
      </c>
      <c r="P54" s="11">
        <f t="shared" si="2"/>
        <v>0</v>
      </c>
      <c r="Q54" s="15">
        <f t="shared" ref="Q54" si="3">COUNTIF(Q9:Q48,"&gt;=70")</f>
        <v>19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19</v>
      </c>
      <c r="Q55" s="12">
        <f t="shared" si="4"/>
        <v>0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0</v>
      </c>
      <c r="Q57" s="14">
        <f t="shared" si="6"/>
        <v>1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1</v>
      </c>
      <c r="Q58" s="14">
        <f t="shared" si="7"/>
        <v>0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9 Q10:Q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5" zoomScale="84" zoomScaleNormal="84" workbookViewId="0">
      <selection activeCell="Q14" sqref="Q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1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1" x14ac:dyDescent="0.25">
      <c r="C4" t="s">
        <v>0</v>
      </c>
      <c r="D4" s="26" t="s">
        <v>100</v>
      </c>
      <c r="E4" s="26"/>
      <c r="F4" s="26"/>
      <c r="G4" s="26"/>
      <c r="I4" t="s">
        <v>1</v>
      </c>
      <c r="J4" s="27" t="s">
        <v>101</v>
      </c>
      <c r="K4" s="27"/>
      <c r="M4" t="s">
        <v>2</v>
      </c>
      <c r="N4" s="28">
        <v>45303</v>
      </c>
      <c r="O4" s="2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7" t="s">
        <v>102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141</v>
      </c>
      <c r="D9" s="41" t="s">
        <v>103</v>
      </c>
      <c r="E9" s="41" t="s">
        <v>103</v>
      </c>
      <c r="F9" s="41" t="s">
        <v>103</v>
      </c>
      <c r="G9" s="41" t="s">
        <v>103</v>
      </c>
      <c r="H9" s="41" t="s">
        <v>103</v>
      </c>
      <c r="I9" s="41" t="s">
        <v>103</v>
      </c>
      <c r="J9" s="9">
        <v>85</v>
      </c>
      <c r="K9" s="9">
        <v>85</v>
      </c>
      <c r="L9" s="9">
        <v>85</v>
      </c>
      <c r="M9" s="4">
        <v>0</v>
      </c>
      <c r="N9" s="4">
        <v>0</v>
      </c>
      <c r="O9" s="4">
        <v>0</v>
      </c>
      <c r="P9" s="4">
        <v>0</v>
      </c>
      <c r="Q9" s="10">
        <f>SUM(J9:L9)/3</f>
        <v>85</v>
      </c>
      <c r="U9" s="1"/>
    </row>
    <row r="10" spans="2:21" x14ac:dyDescent="0.25">
      <c r="B10" s="6">
        <f>B9+1</f>
        <v>2</v>
      </c>
      <c r="C10" s="6" t="s">
        <v>142</v>
      </c>
      <c r="D10" s="41" t="s">
        <v>104</v>
      </c>
      <c r="E10" s="41" t="s">
        <v>104</v>
      </c>
      <c r="F10" s="41" t="s">
        <v>104</v>
      </c>
      <c r="G10" s="41" t="s">
        <v>104</v>
      </c>
      <c r="H10" s="41" t="s">
        <v>104</v>
      </c>
      <c r="I10" s="41" t="s">
        <v>104</v>
      </c>
      <c r="J10" s="9">
        <v>85</v>
      </c>
      <c r="K10" s="9">
        <v>85</v>
      </c>
      <c r="L10" s="9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3" si="0">SUM(J10:L10)/3</f>
        <v>85</v>
      </c>
      <c r="U10" s="1"/>
    </row>
    <row r="11" spans="2:21" x14ac:dyDescent="0.25">
      <c r="B11" s="6">
        <f t="shared" ref="B11:B53" si="1">B10+1</f>
        <v>3</v>
      </c>
      <c r="C11" s="6" t="s">
        <v>143</v>
      </c>
      <c r="D11" s="41" t="s">
        <v>105</v>
      </c>
      <c r="E11" s="41" t="s">
        <v>105</v>
      </c>
      <c r="F11" s="41" t="s">
        <v>105</v>
      </c>
      <c r="G11" s="41" t="s">
        <v>105</v>
      </c>
      <c r="H11" s="41" t="s">
        <v>105</v>
      </c>
      <c r="I11" s="41" t="s">
        <v>105</v>
      </c>
      <c r="J11" s="9">
        <v>75</v>
      </c>
      <c r="K11" s="9">
        <v>75</v>
      </c>
      <c r="L11" s="9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75</v>
      </c>
      <c r="U11" s="1"/>
    </row>
    <row r="12" spans="2:21" x14ac:dyDescent="0.25">
      <c r="B12" s="6">
        <f t="shared" si="1"/>
        <v>4</v>
      </c>
      <c r="C12" s="6" t="s">
        <v>144</v>
      </c>
      <c r="D12" s="41" t="s">
        <v>106</v>
      </c>
      <c r="E12" s="41" t="s">
        <v>106</v>
      </c>
      <c r="F12" s="41" t="s">
        <v>106</v>
      </c>
      <c r="G12" s="41" t="s">
        <v>106</v>
      </c>
      <c r="H12" s="41" t="s">
        <v>106</v>
      </c>
      <c r="I12" s="41" t="s">
        <v>106</v>
      </c>
      <c r="J12" s="9">
        <v>80</v>
      </c>
      <c r="K12" s="9">
        <v>80</v>
      </c>
      <c r="L12" s="9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80</v>
      </c>
      <c r="U12" s="1"/>
    </row>
    <row r="13" spans="2:21" x14ac:dyDescent="0.25">
      <c r="B13" s="6">
        <f t="shared" si="1"/>
        <v>5</v>
      </c>
      <c r="C13" s="6" t="s">
        <v>40</v>
      </c>
      <c r="D13" s="41" t="s">
        <v>107</v>
      </c>
      <c r="E13" s="41" t="s">
        <v>107</v>
      </c>
      <c r="F13" s="41" t="s">
        <v>107</v>
      </c>
      <c r="G13" s="41" t="s">
        <v>107</v>
      </c>
      <c r="H13" s="41" t="s">
        <v>107</v>
      </c>
      <c r="I13" s="41" t="s">
        <v>107</v>
      </c>
      <c r="J13" s="9">
        <v>75</v>
      </c>
      <c r="K13" s="9">
        <v>75</v>
      </c>
      <c r="L13" s="9">
        <v>75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75</v>
      </c>
      <c r="U13" s="1"/>
    </row>
    <row r="14" spans="2:21" x14ac:dyDescent="0.25">
      <c r="B14" s="6">
        <f t="shared" si="1"/>
        <v>6</v>
      </c>
      <c r="C14" s="6"/>
      <c r="D14" s="41"/>
      <c r="E14" s="41"/>
      <c r="F14" s="41"/>
      <c r="G14" s="41"/>
      <c r="H14" s="41"/>
      <c r="I14" s="41"/>
      <c r="J14" s="9"/>
      <c r="K14" s="4"/>
      <c r="L14" s="4"/>
      <c r="M14" s="4"/>
      <c r="N14" s="4"/>
      <c r="O14" s="4"/>
      <c r="P14" s="4"/>
      <c r="Q14" s="10"/>
      <c r="U14" s="1"/>
    </row>
    <row r="15" spans="2:21" x14ac:dyDescent="0.25">
      <c r="B15" s="6">
        <f t="shared" si="1"/>
        <v>7</v>
      </c>
      <c r="C15" s="6"/>
      <c r="D15" s="41"/>
      <c r="E15" s="41"/>
      <c r="F15" s="41"/>
      <c r="G15" s="41"/>
      <c r="H15" s="41"/>
      <c r="I15" s="41"/>
      <c r="J15" s="4"/>
      <c r="K15" s="4"/>
      <c r="L15" s="4"/>
      <c r="M15" s="4"/>
      <c r="N15" s="4"/>
      <c r="O15" s="4"/>
      <c r="P15" s="4"/>
      <c r="Q15" s="10"/>
      <c r="U15" s="1"/>
    </row>
    <row r="16" spans="2:21" x14ac:dyDescent="0.25">
      <c r="B16" s="6">
        <f t="shared" si="1"/>
        <v>8</v>
      </c>
      <c r="C16" s="6"/>
      <c r="D16" s="41"/>
      <c r="E16" s="41"/>
      <c r="F16" s="41"/>
      <c r="G16" s="41"/>
      <c r="H16" s="41"/>
      <c r="I16" s="41"/>
      <c r="J16" s="4"/>
      <c r="K16" s="4"/>
      <c r="L16" s="4"/>
      <c r="M16" s="4"/>
      <c r="N16" s="4"/>
      <c r="O16" s="4"/>
      <c r="P16" s="4"/>
      <c r="Q16" s="10"/>
      <c r="U16" s="1"/>
    </row>
    <row r="17" spans="2:21" x14ac:dyDescent="0.25">
      <c r="B17" s="6">
        <f t="shared" si="1"/>
        <v>9</v>
      </c>
      <c r="C17" s="6"/>
      <c r="D17" s="41"/>
      <c r="E17" s="41"/>
      <c r="F17" s="41"/>
      <c r="G17" s="41"/>
      <c r="H17" s="41"/>
      <c r="I17" s="41"/>
      <c r="J17" s="4"/>
      <c r="K17" s="4"/>
      <c r="L17" s="4"/>
      <c r="M17" s="4"/>
      <c r="N17" s="4"/>
      <c r="O17" s="4"/>
      <c r="P17" s="4"/>
      <c r="Q17" s="10"/>
      <c r="U17" s="1"/>
    </row>
    <row r="18" spans="2:21" x14ac:dyDescent="0.25">
      <c r="B18" s="6">
        <f t="shared" si="1"/>
        <v>10</v>
      </c>
      <c r="C18" s="6"/>
      <c r="D18" s="41"/>
      <c r="E18" s="41"/>
      <c r="F18" s="41"/>
      <c r="G18" s="41"/>
      <c r="H18" s="41"/>
      <c r="I18" s="41"/>
      <c r="J18" s="4"/>
      <c r="K18" s="4"/>
      <c r="L18" s="4"/>
      <c r="M18" s="4"/>
      <c r="N18" s="4"/>
      <c r="O18" s="4"/>
      <c r="P18" s="4"/>
      <c r="Q18" s="10"/>
      <c r="U18" s="1"/>
    </row>
    <row r="19" spans="2:21" x14ac:dyDescent="0.25">
      <c r="B19" s="6">
        <f t="shared" si="1"/>
        <v>11</v>
      </c>
      <c r="C19" s="6"/>
      <c r="D19" s="41"/>
      <c r="E19" s="41"/>
      <c r="F19" s="41"/>
      <c r="G19" s="41"/>
      <c r="H19" s="41"/>
      <c r="I19" s="41"/>
      <c r="J19" s="4"/>
      <c r="K19" s="4"/>
      <c r="L19" s="4"/>
      <c r="M19" s="4"/>
      <c r="N19" s="4"/>
      <c r="O19" s="4"/>
      <c r="P19" s="4"/>
      <c r="Q19" s="10"/>
      <c r="U19" s="1"/>
    </row>
    <row r="20" spans="2:21" x14ac:dyDescent="0.25">
      <c r="B20" s="6">
        <f t="shared" si="1"/>
        <v>12</v>
      </c>
      <c r="C20" s="6"/>
      <c r="D20" s="41"/>
      <c r="E20" s="41"/>
      <c r="F20" s="41"/>
      <c r="G20" s="41"/>
      <c r="H20" s="41"/>
      <c r="I20" s="41"/>
      <c r="J20" s="4"/>
      <c r="K20" s="4"/>
      <c r="L20" s="4"/>
      <c r="M20" s="4"/>
      <c r="N20" s="4"/>
      <c r="O20" s="4"/>
      <c r="P20" s="4"/>
      <c r="Q20" s="10"/>
      <c r="U20" s="1"/>
    </row>
    <row r="21" spans="2:21" x14ac:dyDescent="0.25">
      <c r="B21" s="6">
        <f t="shared" si="1"/>
        <v>13</v>
      </c>
      <c r="C21" s="6"/>
      <c r="D21" s="41"/>
      <c r="E21" s="41"/>
      <c r="F21" s="41"/>
      <c r="G21" s="41"/>
      <c r="H21" s="41"/>
      <c r="I21" s="41"/>
      <c r="J21" s="4"/>
      <c r="K21" s="4"/>
      <c r="L21" s="4"/>
      <c r="M21" s="4"/>
      <c r="N21" s="4"/>
      <c r="O21" s="4"/>
      <c r="P21" s="4"/>
      <c r="Q21" s="10"/>
      <c r="U21" s="1"/>
    </row>
    <row r="22" spans="2:21" x14ac:dyDescent="0.25">
      <c r="B22" s="6">
        <f t="shared" si="1"/>
        <v>14</v>
      </c>
      <c r="C22" s="6"/>
      <c r="D22" s="30"/>
      <c r="E22" s="31"/>
      <c r="F22" s="31"/>
      <c r="G22" s="31"/>
      <c r="H22" s="31"/>
      <c r="I22" s="32"/>
      <c r="J22" s="4"/>
      <c r="K22" s="4"/>
      <c r="L22" s="4"/>
      <c r="M22" s="4"/>
      <c r="N22" s="4"/>
      <c r="O22" s="4"/>
      <c r="P22" s="4"/>
      <c r="Q22" s="10"/>
      <c r="U22" s="1"/>
    </row>
    <row r="23" spans="2:21" x14ac:dyDescent="0.25">
      <c r="B23" s="6">
        <f t="shared" si="1"/>
        <v>15</v>
      </c>
      <c r="C23" s="6"/>
      <c r="D23" s="41"/>
      <c r="E23" s="41"/>
      <c r="F23" s="41"/>
      <c r="G23" s="41"/>
      <c r="H23" s="41"/>
      <c r="I23" s="41"/>
      <c r="J23" s="4"/>
      <c r="K23" s="4"/>
      <c r="L23" s="4"/>
      <c r="M23" s="4"/>
      <c r="N23" s="4"/>
      <c r="O23" s="4"/>
      <c r="P23" s="4"/>
      <c r="Q23" s="10"/>
      <c r="U23" s="1"/>
    </row>
    <row r="24" spans="2:21" x14ac:dyDescent="0.25">
      <c r="B24" s="6">
        <f t="shared" si="1"/>
        <v>16</v>
      </c>
      <c r="C24" s="6"/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/>
      <c r="U24" s="1"/>
    </row>
    <row r="25" spans="2:21" x14ac:dyDescent="0.25">
      <c r="B25" s="6">
        <f t="shared" si="1"/>
        <v>17</v>
      </c>
      <c r="C25" s="6"/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/>
      <c r="U25" s="1"/>
    </row>
    <row r="26" spans="2:21" x14ac:dyDescent="0.25">
      <c r="B26" s="6">
        <f t="shared" si="1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/>
      <c r="U26" s="1"/>
    </row>
    <row r="27" spans="2:21" x14ac:dyDescent="0.25">
      <c r="B27" s="6">
        <f t="shared" si="1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/>
      <c r="U27" s="1"/>
    </row>
    <row r="28" spans="2:21" x14ac:dyDescent="0.25">
      <c r="B28" s="6">
        <f t="shared" si="1"/>
        <v>20</v>
      </c>
      <c r="C28" s="6"/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4"/>
      <c r="Q28" s="10"/>
      <c r="U28" s="1"/>
    </row>
    <row r="29" spans="2:21" x14ac:dyDescent="0.25">
      <c r="B29" s="6">
        <f t="shared" si="1"/>
        <v>21</v>
      </c>
      <c r="C29" s="6"/>
      <c r="D29" s="41"/>
      <c r="E29" s="41"/>
      <c r="F29" s="41"/>
      <c r="G29" s="41"/>
      <c r="H29" s="41"/>
      <c r="I29" s="41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1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1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1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5</v>
      </c>
      <c r="K54" s="11">
        <f t="shared" ref="K54:P54" si="2">COUNTIF(K9:K53,"&gt;=70")</f>
        <v>5</v>
      </c>
      <c r="L54" s="11">
        <f t="shared" si="2"/>
        <v>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5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5</v>
      </c>
      <c r="N55" s="12">
        <f t="shared" si="4"/>
        <v>5</v>
      </c>
      <c r="O55" s="12">
        <f t="shared" si="4"/>
        <v>5</v>
      </c>
      <c r="P55" s="12">
        <f t="shared" si="4"/>
        <v>5</v>
      </c>
      <c r="Q55" s="12">
        <f t="shared" si="4"/>
        <v>0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5</v>
      </c>
      <c r="K56" s="12">
        <f t="shared" ref="K56:Q56" si="5">COUNT(K9:K53)</f>
        <v>5</v>
      </c>
      <c r="L56" s="12">
        <f t="shared" si="5"/>
        <v>5</v>
      </c>
      <c r="M56" s="12">
        <f t="shared" si="5"/>
        <v>5</v>
      </c>
      <c r="N56" s="12">
        <f t="shared" si="5"/>
        <v>5</v>
      </c>
      <c r="O56" s="12">
        <f t="shared" si="5"/>
        <v>5</v>
      </c>
      <c r="P56" s="12">
        <f t="shared" si="5"/>
        <v>5</v>
      </c>
      <c r="Q56" s="12">
        <f t="shared" si="5"/>
        <v>5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15:I15"/>
    <mergeCell ref="D16:I16"/>
    <mergeCell ref="D17:I17"/>
    <mergeCell ref="D18:I18"/>
    <mergeCell ref="D19:I19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10:Q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27" zoomScale="106" zoomScaleNormal="106" workbookViewId="0">
      <selection activeCell="Q41" sqref="Q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1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1" x14ac:dyDescent="0.25">
      <c r="C4" t="s">
        <v>0</v>
      </c>
      <c r="D4" s="26" t="s">
        <v>108</v>
      </c>
      <c r="E4" s="26"/>
      <c r="F4" s="26"/>
      <c r="G4" s="26"/>
      <c r="I4" t="s">
        <v>1</v>
      </c>
      <c r="J4" s="27" t="s">
        <v>109</v>
      </c>
      <c r="K4" s="27"/>
      <c r="M4" t="s">
        <v>2</v>
      </c>
      <c r="N4" s="28">
        <v>45303</v>
      </c>
      <c r="O4" s="2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7" t="s">
        <v>62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180</v>
      </c>
      <c r="D9" s="41" t="s">
        <v>110</v>
      </c>
      <c r="E9" s="41" t="s">
        <v>110</v>
      </c>
      <c r="F9" s="41" t="s">
        <v>110</v>
      </c>
      <c r="G9" s="41" t="s">
        <v>110</v>
      </c>
      <c r="H9" s="41" t="s">
        <v>110</v>
      </c>
      <c r="I9" s="41" t="s">
        <v>110</v>
      </c>
      <c r="J9" s="9">
        <v>95</v>
      </c>
      <c r="K9" s="9">
        <v>95</v>
      </c>
      <c r="L9" s="9">
        <v>85</v>
      </c>
      <c r="M9" s="9">
        <v>85</v>
      </c>
      <c r="N9" s="9">
        <v>90</v>
      </c>
      <c r="O9" s="4">
        <v>0</v>
      </c>
      <c r="P9" s="4">
        <v>0</v>
      </c>
      <c r="Q9" s="10">
        <f>SUM(J9:N9)/5</f>
        <v>90</v>
      </c>
      <c r="U9" s="1"/>
    </row>
    <row r="10" spans="2:21" x14ac:dyDescent="0.25">
      <c r="B10" s="6">
        <f>B9+1</f>
        <v>2</v>
      </c>
      <c r="C10" s="6" t="s">
        <v>181</v>
      </c>
      <c r="D10" s="41" t="s">
        <v>111</v>
      </c>
      <c r="E10" s="41" t="s">
        <v>111</v>
      </c>
      <c r="F10" s="41" t="s">
        <v>111</v>
      </c>
      <c r="G10" s="41" t="s">
        <v>111</v>
      </c>
      <c r="H10" s="41" t="s">
        <v>111</v>
      </c>
      <c r="I10" s="41" t="s">
        <v>111</v>
      </c>
      <c r="J10" s="9">
        <v>90</v>
      </c>
      <c r="K10" s="9">
        <v>90</v>
      </c>
      <c r="L10" s="9">
        <v>90</v>
      </c>
      <c r="M10" s="9">
        <v>90</v>
      </c>
      <c r="N10" s="9">
        <v>100</v>
      </c>
      <c r="O10" s="4">
        <v>0</v>
      </c>
      <c r="P10" s="4">
        <v>0</v>
      </c>
      <c r="Q10" s="10">
        <f t="shared" ref="Q10:Q40" si="0">SUM(J10:N10)/5</f>
        <v>92</v>
      </c>
      <c r="U10" s="1"/>
    </row>
    <row r="11" spans="2:21" x14ac:dyDescent="0.25">
      <c r="B11" s="6">
        <f t="shared" ref="B11:B53" si="1">B10+1</f>
        <v>3</v>
      </c>
      <c r="C11" s="6" t="s">
        <v>182</v>
      </c>
      <c r="D11" s="41" t="s">
        <v>112</v>
      </c>
      <c r="E11" s="41" t="s">
        <v>112</v>
      </c>
      <c r="F11" s="41" t="s">
        <v>112</v>
      </c>
      <c r="G11" s="41" t="s">
        <v>112</v>
      </c>
      <c r="H11" s="41" t="s">
        <v>112</v>
      </c>
      <c r="I11" s="41" t="s">
        <v>112</v>
      </c>
      <c r="J11" s="9">
        <v>98</v>
      </c>
      <c r="K11" s="9">
        <v>95</v>
      </c>
      <c r="L11" s="9">
        <v>95</v>
      </c>
      <c r="M11" s="9">
        <v>90</v>
      </c>
      <c r="N11" s="9">
        <v>100</v>
      </c>
      <c r="O11" s="4">
        <v>0</v>
      </c>
      <c r="P11" s="4">
        <v>0</v>
      </c>
      <c r="Q11" s="10">
        <f t="shared" si="0"/>
        <v>95.6</v>
      </c>
      <c r="U11" s="1"/>
    </row>
    <row r="12" spans="2:21" x14ac:dyDescent="0.25">
      <c r="B12" s="6">
        <f t="shared" si="1"/>
        <v>4</v>
      </c>
      <c r="C12" s="6" t="s">
        <v>183</v>
      </c>
      <c r="D12" s="41" t="s">
        <v>113</v>
      </c>
      <c r="E12" s="41" t="s">
        <v>113</v>
      </c>
      <c r="F12" s="41" t="s">
        <v>113</v>
      </c>
      <c r="G12" s="41" t="s">
        <v>113</v>
      </c>
      <c r="H12" s="41" t="s">
        <v>113</v>
      </c>
      <c r="I12" s="41" t="s">
        <v>113</v>
      </c>
      <c r="J12" s="9">
        <v>98</v>
      </c>
      <c r="K12" s="9">
        <v>95</v>
      </c>
      <c r="L12" s="9">
        <v>95</v>
      </c>
      <c r="M12" s="9">
        <v>95</v>
      </c>
      <c r="N12" s="9">
        <v>100</v>
      </c>
      <c r="O12" s="4">
        <v>0</v>
      </c>
      <c r="P12" s="4">
        <v>0</v>
      </c>
      <c r="Q12" s="10">
        <f t="shared" si="0"/>
        <v>96.6</v>
      </c>
      <c r="U12" s="1"/>
    </row>
    <row r="13" spans="2:21" x14ac:dyDescent="0.25">
      <c r="B13" s="6">
        <f t="shared" si="1"/>
        <v>5</v>
      </c>
      <c r="C13" s="6" t="s">
        <v>184</v>
      </c>
      <c r="D13" s="41" t="s">
        <v>114</v>
      </c>
      <c r="E13" s="41" t="s">
        <v>114</v>
      </c>
      <c r="F13" s="41" t="s">
        <v>114</v>
      </c>
      <c r="G13" s="41" t="s">
        <v>114</v>
      </c>
      <c r="H13" s="41" t="s">
        <v>114</v>
      </c>
      <c r="I13" s="41" t="s">
        <v>114</v>
      </c>
      <c r="J13" s="9">
        <v>95</v>
      </c>
      <c r="K13" s="9">
        <v>95</v>
      </c>
      <c r="L13" s="9">
        <v>95</v>
      </c>
      <c r="M13" s="9">
        <v>95</v>
      </c>
      <c r="N13" s="9">
        <v>100</v>
      </c>
      <c r="O13" s="4">
        <v>0</v>
      </c>
      <c r="P13" s="4">
        <v>0</v>
      </c>
      <c r="Q13" s="10">
        <f t="shared" si="0"/>
        <v>96</v>
      </c>
      <c r="U13" s="1"/>
    </row>
    <row r="14" spans="2:21" x14ac:dyDescent="0.25">
      <c r="B14" s="6">
        <f t="shared" si="1"/>
        <v>6</v>
      </c>
      <c r="C14" s="6" t="s">
        <v>185</v>
      </c>
      <c r="D14" s="41" t="s">
        <v>115</v>
      </c>
      <c r="E14" s="41" t="s">
        <v>115</v>
      </c>
      <c r="F14" s="41" t="s">
        <v>115</v>
      </c>
      <c r="G14" s="41" t="s">
        <v>115</v>
      </c>
      <c r="H14" s="41" t="s">
        <v>115</v>
      </c>
      <c r="I14" s="41" t="s">
        <v>115</v>
      </c>
      <c r="J14" s="9">
        <v>100</v>
      </c>
      <c r="K14" s="9">
        <v>95</v>
      </c>
      <c r="L14" s="9">
        <v>95</v>
      </c>
      <c r="M14" s="9">
        <v>95</v>
      </c>
      <c r="N14" s="9">
        <v>100</v>
      </c>
      <c r="O14" s="4">
        <v>0</v>
      </c>
      <c r="P14" s="4">
        <v>0</v>
      </c>
      <c r="Q14" s="10">
        <f t="shared" si="0"/>
        <v>97</v>
      </c>
      <c r="U14" s="1"/>
    </row>
    <row r="15" spans="2:21" x14ac:dyDescent="0.25">
      <c r="B15" s="6">
        <f t="shared" si="1"/>
        <v>7</v>
      </c>
      <c r="C15" s="6" t="s">
        <v>186</v>
      </c>
      <c r="D15" s="41" t="s">
        <v>116</v>
      </c>
      <c r="E15" s="41" t="s">
        <v>116</v>
      </c>
      <c r="F15" s="41" t="s">
        <v>116</v>
      </c>
      <c r="G15" s="41" t="s">
        <v>116</v>
      </c>
      <c r="H15" s="41" t="s">
        <v>116</v>
      </c>
      <c r="I15" s="41" t="s">
        <v>116</v>
      </c>
      <c r="J15" s="9">
        <v>98</v>
      </c>
      <c r="K15" s="9">
        <v>95</v>
      </c>
      <c r="L15" s="9">
        <v>95</v>
      </c>
      <c r="M15" s="9">
        <v>92</v>
      </c>
      <c r="N15" s="9">
        <v>95</v>
      </c>
      <c r="O15" s="4">
        <v>0</v>
      </c>
      <c r="P15" s="4">
        <v>0</v>
      </c>
      <c r="Q15" s="10">
        <f t="shared" si="0"/>
        <v>95</v>
      </c>
      <c r="U15" s="1"/>
    </row>
    <row r="16" spans="2:21" x14ac:dyDescent="0.25">
      <c r="B16" s="6">
        <f t="shared" si="1"/>
        <v>8</v>
      </c>
      <c r="C16" s="6" t="s">
        <v>187</v>
      </c>
      <c r="D16" s="41" t="s">
        <v>117</v>
      </c>
      <c r="E16" s="41" t="s">
        <v>117</v>
      </c>
      <c r="F16" s="41" t="s">
        <v>117</v>
      </c>
      <c r="G16" s="41" t="s">
        <v>117</v>
      </c>
      <c r="H16" s="41" t="s">
        <v>117</v>
      </c>
      <c r="I16" s="41" t="s">
        <v>117</v>
      </c>
      <c r="J16" s="9">
        <v>98</v>
      </c>
      <c r="K16" s="9">
        <v>95</v>
      </c>
      <c r="L16" s="9">
        <v>92</v>
      </c>
      <c r="M16" s="9">
        <v>90</v>
      </c>
      <c r="N16" s="9">
        <v>100</v>
      </c>
      <c r="O16" s="4">
        <v>0</v>
      </c>
      <c r="P16" s="4">
        <v>0</v>
      </c>
      <c r="Q16" s="10">
        <f t="shared" si="0"/>
        <v>95</v>
      </c>
      <c r="U16" s="1"/>
    </row>
    <row r="17" spans="2:21" x14ac:dyDescent="0.25">
      <c r="B17" s="6">
        <f t="shared" si="1"/>
        <v>9</v>
      </c>
      <c r="C17" s="6" t="s">
        <v>188</v>
      </c>
      <c r="D17" s="41" t="s">
        <v>118</v>
      </c>
      <c r="E17" s="41" t="s">
        <v>118</v>
      </c>
      <c r="F17" s="41" t="s">
        <v>118</v>
      </c>
      <c r="G17" s="41" t="s">
        <v>118</v>
      </c>
      <c r="H17" s="41" t="s">
        <v>118</v>
      </c>
      <c r="I17" s="41" t="s">
        <v>118</v>
      </c>
      <c r="J17" s="9">
        <v>90</v>
      </c>
      <c r="K17" s="9">
        <v>90</v>
      </c>
      <c r="L17" s="9">
        <v>90</v>
      </c>
      <c r="M17" s="9">
        <v>90</v>
      </c>
      <c r="N17" s="9">
        <v>95</v>
      </c>
      <c r="O17" s="4">
        <v>0</v>
      </c>
      <c r="P17" s="4">
        <v>0</v>
      </c>
      <c r="Q17" s="10">
        <f t="shared" si="0"/>
        <v>91</v>
      </c>
      <c r="U17" s="1"/>
    </row>
    <row r="18" spans="2:21" x14ac:dyDescent="0.25">
      <c r="B18" s="6">
        <f t="shared" si="1"/>
        <v>10</v>
      </c>
      <c r="C18" s="6" t="s">
        <v>189</v>
      </c>
      <c r="D18" s="41" t="s">
        <v>119</v>
      </c>
      <c r="E18" s="41" t="s">
        <v>119</v>
      </c>
      <c r="F18" s="41" t="s">
        <v>119</v>
      </c>
      <c r="G18" s="41" t="s">
        <v>119</v>
      </c>
      <c r="H18" s="41" t="s">
        <v>119</v>
      </c>
      <c r="I18" s="41" t="s">
        <v>119</v>
      </c>
      <c r="J18" s="9">
        <v>90</v>
      </c>
      <c r="K18" s="9">
        <v>90</v>
      </c>
      <c r="L18" s="9">
        <v>85</v>
      </c>
      <c r="M18" s="9">
        <v>80</v>
      </c>
      <c r="N18" s="9">
        <v>100</v>
      </c>
      <c r="O18" s="4">
        <v>0</v>
      </c>
      <c r="P18" s="4">
        <v>0</v>
      </c>
      <c r="Q18" s="10">
        <f t="shared" si="0"/>
        <v>89</v>
      </c>
      <c r="U18" s="1"/>
    </row>
    <row r="19" spans="2:21" x14ac:dyDescent="0.25">
      <c r="B19" s="6">
        <f t="shared" si="1"/>
        <v>11</v>
      </c>
      <c r="C19" s="6" t="s">
        <v>190</v>
      </c>
      <c r="D19" s="41" t="s">
        <v>120</v>
      </c>
      <c r="E19" s="41" t="s">
        <v>120</v>
      </c>
      <c r="F19" s="41" t="s">
        <v>120</v>
      </c>
      <c r="G19" s="41" t="s">
        <v>120</v>
      </c>
      <c r="H19" s="41" t="s">
        <v>120</v>
      </c>
      <c r="I19" s="41" t="s">
        <v>120</v>
      </c>
      <c r="J19" s="9">
        <v>95</v>
      </c>
      <c r="K19" s="9">
        <v>95</v>
      </c>
      <c r="L19" s="9">
        <v>90</v>
      </c>
      <c r="M19" s="9">
        <v>90</v>
      </c>
      <c r="N19" s="9">
        <v>95</v>
      </c>
      <c r="O19" s="4">
        <v>0</v>
      </c>
      <c r="P19" s="4">
        <v>0</v>
      </c>
      <c r="Q19" s="10">
        <f t="shared" si="0"/>
        <v>93</v>
      </c>
      <c r="U19" s="1"/>
    </row>
    <row r="20" spans="2:21" x14ac:dyDescent="0.25">
      <c r="B20" s="6">
        <f t="shared" si="1"/>
        <v>12</v>
      </c>
      <c r="C20" s="6" t="s">
        <v>191</v>
      </c>
      <c r="D20" s="41" t="s">
        <v>121</v>
      </c>
      <c r="E20" s="41" t="s">
        <v>121</v>
      </c>
      <c r="F20" s="41" t="s">
        <v>121</v>
      </c>
      <c r="G20" s="41" t="s">
        <v>121</v>
      </c>
      <c r="H20" s="41" t="s">
        <v>121</v>
      </c>
      <c r="I20" s="41" t="s">
        <v>121</v>
      </c>
      <c r="J20" s="9">
        <v>95</v>
      </c>
      <c r="K20" s="9">
        <v>95</v>
      </c>
      <c r="L20" s="9">
        <v>95</v>
      </c>
      <c r="M20" s="9">
        <v>95</v>
      </c>
      <c r="N20" s="9">
        <v>95</v>
      </c>
      <c r="O20" s="4">
        <v>0</v>
      </c>
      <c r="P20" s="4">
        <v>0</v>
      </c>
      <c r="Q20" s="10">
        <f t="shared" si="0"/>
        <v>95</v>
      </c>
      <c r="U20" s="1"/>
    </row>
    <row r="21" spans="2:21" x14ac:dyDescent="0.25">
      <c r="B21" s="6">
        <f t="shared" si="1"/>
        <v>13</v>
      </c>
      <c r="C21" s="6" t="s">
        <v>192</v>
      </c>
      <c r="D21" s="41" t="s">
        <v>122</v>
      </c>
      <c r="E21" s="41" t="s">
        <v>122</v>
      </c>
      <c r="F21" s="41" t="s">
        <v>122</v>
      </c>
      <c r="G21" s="41" t="s">
        <v>122</v>
      </c>
      <c r="H21" s="41" t="s">
        <v>122</v>
      </c>
      <c r="I21" s="41" t="s">
        <v>122</v>
      </c>
      <c r="J21" s="9">
        <v>100</v>
      </c>
      <c r="K21" s="9">
        <v>95</v>
      </c>
      <c r="L21" s="9">
        <v>95</v>
      </c>
      <c r="M21" s="9">
        <v>95</v>
      </c>
      <c r="N21" s="9">
        <v>95</v>
      </c>
      <c r="O21" s="4">
        <v>0</v>
      </c>
      <c r="P21" s="4">
        <v>0</v>
      </c>
      <c r="Q21" s="10">
        <f t="shared" si="0"/>
        <v>96</v>
      </c>
      <c r="U21" s="1"/>
    </row>
    <row r="22" spans="2:21" x14ac:dyDescent="0.25">
      <c r="B22" s="6">
        <f t="shared" si="1"/>
        <v>14</v>
      </c>
      <c r="C22" s="6" t="s">
        <v>193</v>
      </c>
      <c r="D22" s="41" t="s">
        <v>123</v>
      </c>
      <c r="E22" s="41" t="s">
        <v>123</v>
      </c>
      <c r="F22" s="41" t="s">
        <v>123</v>
      </c>
      <c r="G22" s="41" t="s">
        <v>123</v>
      </c>
      <c r="H22" s="41" t="s">
        <v>123</v>
      </c>
      <c r="I22" s="41" t="s">
        <v>123</v>
      </c>
      <c r="J22" s="9">
        <v>100</v>
      </c>
      <c r="K22" s="9">
        <v>95</v>
      </c>
      <c r="L22" s="9">
        <v>95</v>
      </c>
      <c r="M22" s="9">
        <v>95</v>
      </c>
      <c r="N22" s="9">
        <v>100</v>
      </c>
      <c r="O22" s="4">
        <v>0</v>
      </c>
      <c r="P22" s="4">
        <v>0</v>
      </c>
      <c r="Q22" s="10">
        <f t="shared" si="0"/>
        <v>97</v>
      </c>
      <c r="U22" s="1"/>
    </row>
    <row r="23" spans="2:21" x14ac:dyDescent="0.25">
      <c r="B23" s="6">
        <f t="shared" si="1"/>
        <v>15</v>
      </c>
      <c r="C23" s="6" t="s">
        <v>194</v>
      </c>
      <c r="D23" s="41" t="s">
        <v>124</v>
      </c>
      <c r="E23" s="41" t="s">
        <v>124</v>
      </c>
      <c r="F23" s="41" t="s">
        <v>124</v>
      </c>
      <c r="G23" s="41" t="s">
        <v>124</v>
      </c>
      <c r="H23" s="41" t="s">
        <v>124</v>
      </c>
      <c r="I23" s="41" t="s">
        <v>124</v>
      </c>
      <c r="J23" s="9">
        <v>90</v>
      </c>
      <c r="K23" s="9">
        <v>90</v>
      </c>
      <c r="L23" s="9">
        <v>95</v>
      </c>
      <c r="M23" s="9">
        <v>90</v>
      </c>
      <c r="N23" s="9">
        <v>100</v>
      </c>
      <c r="O23" s="4">
        <v>0</v>
      </c>
      <c r="P23" s="4">
        <v>0</v>
      </c>
      <c r="Q23" s="10">
        <f t="shared" si="0"/>
        <v>93</v>
      </c>
      <c r="U23" s="1"/>
    </row>
    <row r="24" spans="2:21" x14ac:dyDescent="0.25">
      <c r="B24" s="6">
        <f t="shared" si="1"/>
        <v>16</v>
      </c>
      <c r="C24" s="6" t="s">
        <v>143</v>
      </c>
      <c r="D24" s="41" t="s">
        <v>105</v>
      </c>
      <c r="E24" s="41" t="s">
        <v>105</v>
      </c>
      <c r="F24" s="41" t="s">
        <v>105</v>
      </c>
      <c r="G24" s="41" t="s">
        <v>105</v>
      </c>
      <c r="H24" s="41" t="s">
        <v>105</v>
      </c>
      <c r="I24" s="41" t="s">
        <v>105</v>
      </c>
      <c r="J24" s="9">
        <v>85</v>
      </c>
      <c r="K24" s="9">
        <v>85</v>
      </c>
      <c r="L24" s="9">
        <v>75</v>
      </c>
      <c r="M24" s="9">
        <v>75</v>
      </c>
      <c r="N24" s="9">
        <v>80</v>
      </c>
      <c r="O24" s="4">
        <v>0</v>
      </c>
      <c r="P24" s="4">
        <v>0</v>
      </c>
      <c r="Q24" s="10">
        <f t="shared" si="0"/>
        <v>80</v>
      </c>
      <c r="U24" s="1"/>
    </row>
    <row r="25" spans="2:21" x14ac:dyDescent="0.25">
      <c r="B25" s="6">
        <f t="shared" si="1"/>
        <v>17</v>
      </c>
      <c r="C25" s="6" t="s">
        <v>196</v>
      </c>
      <c r="D25" s="41" t="s">
        <v>125</v>
      </c>
      <c r="E25" s="41" t="s">
        <v>125</v>
      </c>
      <c r="F25" s="41" t="s">
        <v>125</v>
      </c>
      <c r="G25" s="41" t="s">
        <v>125</v>
      </c>
      <c r="H25" s="41" t="s">
        <v>125</v>
      </c>
      <c r="I25" s="41" t="s">
        <v>125</v>
      </c>
      <c r="J25" s="9">
        <v>98</v>
      </c>
      <c r="K25" s="9">
        <v>95</v>
      </c>
      <c r="L25" s="9">
        <v>95</v>
      </c>
      <c r="M25" s="9">
        <v>90</v>
      </c>
      <c r="N25" s="9">
        <v>100</v>
      </c>
      <c r="O25" s="4">
        <v>0</v>
      </c>
      <c r="P25" s="4">
        <v>0</v>
      </c>
      <c r="Q25" s="10">
        <f t="shared" si="0"/>
        <v>95.6</v>
      </c>
      <c r="U25" s="1"/>
    </row>
    <row r="26" spans="2:21" x14ac:dyDescent="0.25">
      <c r="B26" s="6">
        <f t="shared" si="1"/>
        <v>18</v>
      </c>
      <c r="C26" s="6" t="s">
        <v>197</v>
      </c>
      <c r="D26" s="41" t="s">
        <v>126</v>
      </c>
      <c r="E26" s="41" t="s">
        <v>126</v>
      </c>
      <c r="F26" s="41" t="s">
        <v>126</v>
      </c>
      <c r="G26" s="41" t="s">
        <v>126</v>
      </c>
      <c r="H26" s="41" t="s">
        <v>126</v>
      </c>
      <c r="I26" s="41" t="s">
        <v>126</v>
      </c>
      <c r="J26" s="9">
        <v>86</v>
      </c>
      <c r="K26" s="9">
        <v>85</v>
      </c>
      <c r="L26" s="9">
        <v>90</v>
      </c>
      <c r="M26" s="9">
        <v>85</v>
      </c>
      <c r="N26" s="9">
        <v>100</v>
      </c>
      <c r="O26" s="4">
        <v>0</v>
      </c>
      <c r="P26" s="4">
        <v>0</v>
      </c>
      <c r="Q26" s="10">
        <f t="shared" si="0"/>
        <v>89.2</v>
      </c>
      <c r="U26" s="1"/>
    </row>
    <row r="27" spans="2:21" x14ac:dyDescent="0.25">
      <c r="B27" s="6">
        <f t="shared" si="1"/>
        <v>19</v>
      </c>
      <c r="C27" s="6" t="s">
        <v>198</v>
      </c>
      <c r="D27" s="41" t="s">
        <v>127</v>
      </c>
      <c r="E27" s="41" t="s">
        <v>127</v>
      </c>
      <c r="F27" s="41" t="s">
        <v>127</v>
      </c>
      <c r="G27" s="41" t="s">
        <v>127</v>
      </c>
      <c r="H27" s="41" t="s">
        <v>127</v>
      </c>
      <c r="I27" s="41" t="s">
        <v>127</v>
      </c>
      <c r="J27" s="9">
        <v>95</v>
      </c>
      <c r="K27" s="9">
        <v>95</v>
      </c>
      <c r="L27" s="9">
        <v>95</v>
      </c>
      <c r="M27" s="9">
        <v>90</v>
      </c>
      <c r="N27" s="9">
        <v>95</v>
      </c>
      <c r="O27" s="4">
        <v>0</v>
      </c>
      <c r="P27" s="4">
        <v>0</v>
      </c>
      <c r="Q27" s="10">
        <f t="shared" si="0"/>
        <v>94</v>
      </c>
      <c r="U27" s="1"/>
    </row>
    <row r="28" spans="2:21" x14ac:dyDescent="0.25">
      <c r="B28" s="6">
        <f t="shared" si="1"/>
        <v>20</v>
      </c>
      <c r="C28" s="6" t="s">
        <v>179</v>
      </c>
      <c r="D28" s="41" t="s">
        <v>128</v>
      </c>
      <c r="E28" s="41" t="s">
        <v>128</v>
      </c>
      <c r="F28" s="41" t="s">
        <v>128</v>
      </c>
      <c r="G28" s="41" t="s">
        <v>128</v>
      </c>
      <c r="H28" s="41" t="s">
        <v>128</v>
      </c>
      <c r="I28" s="41" t="s">
        <v>128</v>
      </c>
      <c r="J28" s="9">
        <v>86</v>
      </c>
      <c r="K28" s="9">
        <v>85</v>
      </c>
      <c r="L28" s="9">
        <v>90</v>
      </c>
      <c r="M28" s="9">
        <v>90</v>
      </c>
      <c r="N28" s="9">
        <v>95</v>
      </c>
      <c r="O28" s="4">
        <v>0</v>
      </c>
      <c r="P28" s="4">
        <v>0</v>
      </c>
      <c r="Q28" s="10">
        <f t="shared" si="0"/>
        <v>89.2</v>
      </c>
    </row>
    <row r="29" spans="2:21" x14ac:dyDescent="0.25">
      <c r="B29" s="6">
        <f t="shared" si="1"/>
        <v>21</v>
      </c>
      <c r="C29" s="6" t="s">
        <v>199</v>
      </c>
      <c r="D29" s="41" t="s">
        <v>129</v>
      </c>
      <c r="E29" s="41" t="s">
        <v>129</v>
      </c>
      <c r="F29" s="41" t="s">
        <v>129</v>
      </c>
      <c r="G29" s="41" t="s">
        <v>129</v>
      </c>
      <c r="H29" s="41" t="s">
        <v>129</v>
      </c>
      <c r="I29" s="41" t="s">
        <v>129</v>
      </c>
      <c r="J29" s="9">
        <v>85</v>
      </c>
      <c r="K29" s="9">
        <v>85</v>
      </c>
      <c r="L29" s="9">
        <v>95</v>
      </c>
      <c r="M29" s="9">
        <v>95</v>
      </c>
      <c r="N29" s="9">
        <v>100</v>
      </c>
      <c r="O29" s="4">
        <v>0</v>
      </c>
      <c r="P29" s="4">
        <v>0</v>
      </c>
      <c r="Q29" s="10">
        <f t="shared" si="0"/>
        <v>92</v>
      </c>
    </row>
    <row r="30" spans="2:21" x14ac:dyDescent="0.25">
      <c r="B30" s="6">
        <f t="shared" si="1"/>
        <v>22</v>
      </c>
      <c r="C30" s="6" t="s">
        <v>200</v>
      </c>
      <c r="D30" s="41" t="s">
        <v>130</v>
      </c>
      <c r="E30" s="41" t="s">
        <v>130</v>
      </c>
      <c r="F30" s="41" t="s">
        <v>130</v>
      </c>
      <c r="G30" s="41" t="s">
        <v>130</v>
      </c>
      <c r="H30" s="41" t="s">
        <v>130</v>
      </c>
      <c r="I30" s="41" t="s">
        <v>130</v>
      </c>
      <c r="J30" s="9">
        <v>98</v>
      </c>
      <c r="K30" s="9">
        <v>95</v>
      </c>
      <c r="L30" s="9">
        <v>95</v>
      </c>
      <c r="M30" s="9">
        <v>92</v>
      </c>
      <c r="N30" s="9">
        <v>90</v>
      </c>
      <c r="O30" s="4">
        <v>0</v>
      </c>
      <c r="P30" s="4">
        <v>0</v>
      </c>
      <c r="Q30" s="10">
        <f t="shared" si="0"/>
        <v>94</v>
      </c>
    </row>
    <row r="31" spans="2:21" x14ac:dyDescent="0.25">
      <c r="B31" s="6">
        <f t="shared" si="1"/>
        <v>23</v>
      </c>
      <c r="C31" s="6" t="s">
        <v>201</v>
      </c>
      <c r="D31" s="41" t="s">
        <v>131</v>
      </c>
      <c r="E31" s="41" t="s">
        <v>131</v>
      </c>
      <c r="F31" s="41" t="s">
        <v>131</v>
      </c>
      <c r="G31" s="41" t="s">
        <v>131</v>
      </c>
      <c r="H31" s="41" t="s">
        <v>131</v>
      </c>
      <c r="I31" s="41" t="s">
        <v>131</v>
      </c>
      <c r="J31" s="9">
        <v>85</v>
      </c>
      <c r="K31" s="9">
        <v>85</v>
      </c>
      <c r="L31" s="9">
        <v>80</v>
      </c>
      <c r="M31" s="9">
        <v>70</v>
      </c>
      <c r="N31" s="9">
        <v>70</v>
      </c>
      <c r="O31" s="4">
        <v>0</v>
      </c>
      <c r="P31" s="4">
        <v>0</v>
      </c>
      <c r="Q31" s="10">
        <f t="shared" si="0"/>
        <v>78</v>
      </c>
    </row>
    <row r="32" spans="2:21" x14ac:dyDescent="0.25">
      <c r="B32" s="6">
        <f t="shared" si="1"/>
        <v>24</v>
      </c>
      <c r="C32" s="6" t="s">
        <v>202</v>
      </c>
      <c r="D32" s="41" t="s">
        <v>132</v>
      </c>
      <c r="E32" s="41" t="s">
        <v>132</v>
      </c>
      <c r="F32" s="41" t="s">
        <v>132</v>
      </c>
      <c r="G32" s="41" t="s">
        <v>132</v>
      </c>
      <c r="H32" s="41" t="s">
        <v>132</v>
      </c>
      <c r="I32" s="41" t="s">
        <v>132</v>
      </c>
      <c r="J32" s="9">
        <v>95</v>
      </c>
      <c r="K32" s="9">
        <v>95</v>
      </c>
      <c r="L32" s="9">
        <v>95</v>
      </c>
      <c r="M32" s="9">
        <v>90</v>
      </c>
      <c r="N32" s="9">
        <v>95</v>
      </c>
      <c r="O32" s="4">
        <v>0</v>
      </c>
      <c r="P32" s="4">
        <v>0</v>
      </c>
      <c r="Q32" s="10">
        <f t="shared" si="0"/>
        <v>94</v>
      </c>
    </row>
    <row r="33" spans="2:17" x14ac:dyDescent="0.25">
      <c r="B33" s="6">
        <f t="shared" si="1"/>
        <v>25</v>
      </c>
      <c r="C33" s="6" t="s">
        <v>195</v>
      </c>
      <c r="D33" s="41" t="s">
        <v>133</v>
      </c>
      <c r="E33" s="41" t="s">
        <v>133</v>
      </c>
      <c r="F33" s="41" t="s">
        <v>133</v>
      </c>
      <c r="G33" s="41" t="s">
        <v>133</v>
      </c>
      <c r="H33" s="41" t="s">
        <v>133</v>
      </c>
      <c r="I33" s="41" t="s">
        <v>133</v>
      </c>
      <c r="J33" s="9">
        <v>75</v>
      </c>
      <c r="K33" s="9">
        <v>75</v>
      </c>
      <c r="L33" s="9">
        <v>70</v>
      </c>
      <c r="M33" s="9">
        <v>90</v>
      </c>
      <c r="N33" s="9">
        <v>100</v>
      </c>
      <c r="O33" s="4">
        <v>0</v>
      </c>
      <c r="P33" s="4">
        <v>0</v>
      </c>
      <c r="Q33" s="10">
        <f t="shared" si="0"/>
        <v>82</v>
      </c>
    </row>
    <row r="34" spans="2:17" x14ac:dyDescent="0.25">
      <c r="B34" s="6">
        <f t="shared" si="1"/>
        <v>26</v>
      </c>
      <c r="C34" s="6" t="s">
        <v>203</v>
      </c>
      <c r="D34" s="41" t="s">
        <v>134</v>
      </c>
      <c r="E34" s="41" t="s">
        <v>134</v>
      </c>
      <c r="F34" s="41" t="s">
        <v>134</v>
      </c>
      <c r="G34" s="41" t="s">
        <v>134</v>
      </c>
      <c r="H34" s="41" t="s">
        <v>134</v>
      </c>
      <c r="I34" s="41" t="s">
        <v>134</v>
      </c>
      <c r="J34" s="9">
        <v>94</v>
      </c>
      <c r="K34" s="9">
        <v>90</v>
      </c>
      <c r="L34" s="9">
        <v>95</v>
      </c>
      <c r="M34" s="9">
        <v>90</v>
      </c>
      <c r="N34" s="9">
        <v>95</v>
      </c>
      <c r="O34" s="4">
        <v>0</v>
      </c>
      <c r="P34" s="4">
        <v>0</v>
      </c>
      <c r="Q34" s="10">
        <f t="shared" si="0"/>
        <v>92.8</v>
      </c>
    </row>
    <row r="35" spans="2:17" x14ac:dyDescent="0.25">
      <c r="B35" s="6">
        <f t="shared" si="1"/>
        <v>27</v>
      </c>
      <c r="C35" s="6" t="s">
        <v>204</v>
      </c>
      <c r="D35" s="41" t="s">
        <v>135</v>
      </c>
      <c r="E35" s="41" t="s">
        <v>135</v>
      </c>
      <c r="F35" s="41" t="s">
        <v>135</v>
      </c>
      <c r="G35" s="41" t="s">
        <v>135</v>
      </c>
      <c r="H35" s="41" t="s">
        <v>135</v>
      </c>
      <c r="I35" s="41" t="s">
        <v>135</v>
      </c>
      <c r="J35" s="9">
        <v>95</v>
      </c>
      <c r="K35" s="9">
        <v>95</v>
      </c>
      <c r="L35" s="9">
        <v>95</v>
      </c>
      <c r="M35" s="9">
        <v>95</v>
      </c>
      <c r="N35" s="9">
        <v>100</v>
      </c>
      <c r="O35" s="4">
        <v>0</v>
      </c>
      <c r="P35" s="4">
        <v>0</v>
      </c>
      <c r="Q35" s="10">
        <f t="shared" si="0"/>
        <v>96</v>
      </c>
    </row>
    <row r="36" spans="2:17" x14ac:dyDescent="0.25">
      <c r="B36" s="6">
        <f t="shared" si="1"/>
        <v>28</v>
      </c>
      <c r="C36" s="6" t="s">
        <v>205</v>
      </c>
      <c r="D36" s="41" t="s">
        <v>136</v>
      </c>
      <c r="E36" s="41" t="s">
        <v>136</v>
      </c>
      <c r="F36" s="41" t="s">
        <v>136</v>
      </c>
      <c r="G36" s="41" t="s">
        <v>136</v>
      </c>
      <c r="H36" s="41" t="s">
        <v>136</v>
      </c>
      <c r="I36" s="41" t="s">
        <v>136</v>
      </c>
      <c r="J36" s="9">
        <v>98</v>
      </c>
      <c r="K36" s="9">
        <v>95</v>
      </c>
      <c r="L36" s="9">
        <v>95</v>
      </c>
      <c r="M36" s="9">
        <v>90</v>
      </c>
      <c r="N36" s="9">
        <v>100</v>
      </c>
      <c r="O36" s="4">
        <v>0</v>
      </c>
      <c r="P36" s="4">
        <v>0</v>
      </c>
      <c r="Q36" s="10">
        <f t="shared" si="0"/>
        <v>95.6</v>
      </c>
    </row>
    <row r="37" spans="2:17" x14ac:dyDescent="0.25">
      <c r="B37" s="6">
        <f t="shared" si="1"/>
        <v>29</v>
      </c>
      <c r="C37" s="6" t="s">
        <v>206</v>
      </c>
      <c r="D37" s="41" t="s">
        <v>137</v>
      </c>
      <c r="E37" s="41" t="s">
        <v>137</v>
      </c>
      <c r="F37" s="41" t="s">
        <v>137</v>
      </c>
      <c r="G37" s="41" t="s">
        <v>137</v>
      </c>
      <c r="H37" s="41" t="s">
        <v>137</v>
      </c>
      <c r="I37" s="41" t="s">
        <v>137</v>
      </c>
      <c r="J37" s="9">
        <v>98</v>
      </c>
      <c r="K37" s="9">
        <v>95</v>
      </c>
      <c r="L37" s="9">
        <v>95</v>
      </c>
      <c r="M37" s="9">
        <v>92</v>
      </c>
      <c r="N37" s="9">
        <v>95</v>
      </c>
      <c r="O37" s="4">
        <v>0</v>
      </c>
      <c r="P37" s="4">
        <v>0</v>
      </c>
      <c r="Q37" s="10">
        <f t="shared" si="0"/>
        <v>95</v>
      </c>
    </row>
    <row r="38" spans="2:17" x14ac:dyDescent="0.25">
      <c r="B38" s="6">
        <f t="shared" si="1"/>
        <v>30</v>
      </c>
      <c r="C38" s="6" t="s">
        <v>207</v>
      </c>
      <c r="D38" s="41" t="s">
        <v>138</v>
      </c>
      <c r="E38" s="41" t="s">
        <v>138</v>
      </c>
      <c r="F38" s="41" t="s">
        <v>138</v>
      </c>
      <c r="G38" s="41" t="s">
        <v>138</v>
      </c>
      <c r="H38" s="41" t="s">
        <v>138</v>
      </c>
      <c r="I38" s="41" t="s">
        <v>138</v>
      </c>
      <c r="J38" s="9">
        <v>94</v>
      </c>
      <c r="K38" s="9">
        <v>95</v>
      </c>
      <c r="L38" s="9">
        <v>96</v>
      </c>
      <c r="M38" s="9">
        <v>90</v>
      </c>
      <c r="N38" s="9">
        <v>95</v>
      </c>
      <c r="O38" s="4">
        <v>0</v>
      </c>
      <c r="P38" s="4">
        <v>0</v>
      </c>
      <c r="Q38" s="10">
        <f t="shared" si="0"/>
        <v>94</v>
      </c>
    </row>
    <row r="39" spans="2:17" x14ac:dyDescent="0.25">
      <c r="B39" s="6">
        <f t="shared" si="1"/>
        <v>31</v>
      </c>
      <c r="C39" s="6" t="s">
        <v>208</v>
      </c>
      <c r="D39" s="41" t="s">
        <v>139</v>
      </c>
      <c r="E39" s="41" t="s">
        <v>139</v>
      </c>
      <c r="F39" s="41" t="s">
        <v>139</v>
      </c>
      <c r="G39" s="41" t="s">
        <v>139</v>
      </c>
      <c r="H39" s="41" t="s">
        <v>139</v>
      </c>
      <c r="I39" s="41" t="s">
        <v>139</v>
      </c>
      <c r="J39" s="9">
        <v>95</v>
      </c>
      <c r="K39" s="9">
        <v>95</v>
      </c>
      <c r="L39" s="9">
        <v>95</v>
      </c>
      <c r="M39" s="9">
        <v>90</v>
      </c>
      <c r="N39" s="9">
        <v>100</v>
      </c>
      <c r="O39" s="4">
        <v>0</v>
      </c>
      <c r="P39" s="4">
        <v>0</v>
      </c>
      <c r="Q39" s="10">
        <f t="shared" si="0"/>
        <v>95</v>
      </c>
    </row>
    <row r="40" spans="2:17" x14ac:dyDescent="0.25">
      <c r="B40" s="6">
        <f t="shared" si="1"/>
        <v>32</v>
      </c>
      <c r="C40" s="6" t="s">
        <v>209</v>
      </c>
      <c r="D40" s="41" t="s">
        <v>140</v>
      </c>
      <c r="E40" s="41" t="s">
        <v>140</v>
      </c>
      <c r="F40" s="41" t="s">
        <v>140</v>
      </c>
      <c r="G40" s="41" t="s">
        <v>140</v>
      </c>
      <c r="H40" s="41" t="s">
        <v>140</v>
      </c>
      <c r="I40" s="41" t="s">
        <v>140</v>
      </c>
      <c r="J40" s="9">
        <v>98</v>
      </c>
      <c r="K40" s="9">
        <v>95</v>
      </c>
      <c r="L40" s="9">
        <v>95</v>
      </c>
      <c r="M40" s="9">
        <v>92</v>
      </c>
      <c r="N40" s="9">
        <v>100</v>
      </c>
      <c r="O40" s="4">
        <v>0</v>
      </c>
      <c r="P40" s="4">
        <v>0</v>
      </c>
      <c r="Q40" s="10">
        <f t="shared" si="0"/>
        <v>96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32</v>
      </c>
      <c r="K54" s="11">
        <f t="shared" ref="K54:P54" si="2">COUNTIF(K9:K53,"&gt;=70")</f>
        <v>32</v>
      </c>
      <c r="L54" s="11">
        <f t="shared" si="2"/>
        <v>32</v>
      </c>
      <c r="M54" s="11">
        <f t="shared" si="2"/>
        <v>32</v>
      </c>
      <c r="N54" s="11">
        <f t="shared" si="2"/>
        <v>32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32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32</v>
      </c>
      <c r="P55" s="12">
        <f t="shared" si="4"/>
        <v>32</v>
      </c>
      <c r="Q55" s="12">
        <f t="shared" si="4"/>
        <v>0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32</v>
      </c>
      <c r="K56" s="12">
        <f t="shared" ref="K56:Q56" si="5">COUNT(K9:K53)</f>
        <v>32</v>
      </c>
      <c r="L56" s="12">
        <f t="shared" si="5"/>
        <v>32</v>
      </c>
      <c r="M56" s="12">
        <f t="shared" si="5"/>
        <v>32</v>
      </c>
      <c r="N56" s="12">
        <f t="shared" si="5"/>
        <v>32</v>
      </c>
      <c r="O56" s="12">
        <f t="shared" si="5"/>
        <v>32</v>
      </c>
      <c r="P56" s="12">
        <f t="shared" si="5"/>
        <v>32</v>
      </c>
      <c r="Q56" s="12">
        <f t="shared" si="5"/>
        <v>32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9:Q25 Q26:Q30 Q31:Q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/>
      <c r="E4" s="26"/>
      <c r="F4" s="26"/>
      <c r="G4" s="26"/>
      <c r="I4" t="s">
        <v>1</v>
      </c>
      <c r="J4" s="27"/>
      <c r="K4" s="27"/>
      <c r="M4" t="s">
        <v>2</v>
      </c>
      <c r="N4" s="28"/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/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1"/>
      <c r="E9" s="41"/>
      <c r="F9" s="41"/>
      <c r="G9" s="41"/>
      <c r="H9" s="41"/>
      <c r="I9" s="41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41"/>
      <c r="E10" s="41"/>
      <c r="F10" s="41"/>
      <c r="G10" s="41"/>
      <c r="H10" s="41"/>
      <c r="I10" s="41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41"/>
      <c r="E11" s="41"/>
      <c r="F11" s="41"/>
      <c r="G11" s="41"/>
      <c r="H11" s="41"/>
      <c r="I11" s="41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41"/>
      <c r="E12" s="41"/>
      <c r="F12" s="41"/>
      <c r="G12" s="41"/>
      <c r="H12" s="41"/>
      <c r="I12" s="4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41"/>
      <c r="E13" s="41"/>
      <c r="F13" s="41"/>
      <c r="G13" s="41"/>
      <c r="H13" s="41"/>
      <c r="I13" s="4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41"/>
      <c r="E14" s="41"/>
      <c r="F14" s="41"/>
      <c r="G14" s="41"/>
      <c r="H14" s="41"/>
      <c r="I14" s="4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41"/>
      <c r="E15" s="41"/>
      <c r="F15" s="41"/>
      <c r="G15" s="41"/>
      <c r="H15" s="41"/>
      <c r="I15" s="4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41"/>
      <c r="E16" s="41"/>
      <c r="F16" s="41"/>
      <c r="G16" s="41"/>
      <c r="H16" s="41"/>
      <c r="I16" s="4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1"/>
      <c r="E17" s="41"/>
      <c r="F17" s="41"/>
      <c r="G17" s="41"/>
      <c r="H17" s="41"/>
      <c r="I17" s="4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1"/>
      <c r="E18" s="41"/>
      <c r="F18" s="41"/>
      <c r="G18" s="41"/>
      <c r="H18" s="41"/>
      <c r="I18" s="4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41"/>
      <c r="E19" s="41"/>
      <c r="F19" s="41"/>
      <c r="G19" s="41"/>
      <c r="H19" s="41"/>
      <c r="I19" s="4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41"/>
      <c r="E20" s="41"/>
      <c r="F20" s="41"/>
      <c r="G20" s="41"/>
      <c r="H20" s="41"/>
      <c r="I20" s="4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41"/>
      <c r="E21" s="41"/>
      <c r="F21" s="41"/>
      <c r="G21" s="41"/>
      <c r="H21" s="41"/>
      <c r="I21" s="4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41"/>
      <c r="E22" s="41"/>
      <c r="F22" s="41"/>
      <c r="G22" s="41"/>
      <c r="H22" s="41"/>
      <c r="I22" s="4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41"/>
      <c r="E23" s="41"/>
      <c r="F23" s="41"/>
      <c r="G23" s="41"/>
      <c r="H23" s="41"/>
      <c r="I23" s="4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4" t="s">
        <v>16</v>
      </c>
      <c r="I57" s="24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2024-01-10T23:55:13Z</dcterms:modified>
</cp:coreProperties>
</file>