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2\"/>
    </mc:Choice>
  </mc:AlternateContent>
  <xr:revisionPtr revIDLastSave="0" documentId="13_ncr:1_{8ED06D3C-4B4C-4945-B09C-36ABF2E76AC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<sst xmlns="http://schemas.openxmlformats.org/spreadsheetml/2006/main" count="195" uniqueCount="51">
  <si>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</si>
  <si>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</si>
  <si>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</si>
  <si>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</si>
  <si>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</si>
  <si>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</si>
  <si>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</si>
  <si>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</si>
  <si>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</si>
  <si>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</si>
  <si>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</si>
  <si>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</si>
  <si>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</si>
  <si>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</si>
  <si>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</si>
  <si>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</si>
  <si>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</si>
  <si>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</si>
  <si>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</si>
  <si>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</si>
  <si>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</si>
  <si>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</si>
  <si>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</si>
  <si>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</si>
  <si>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</si>
  <si>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</si>
  <si>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</si>
  <si>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</si>
  <si>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</si>
  <si>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</si>
  <si>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</si>
  <si>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</si>
  <si>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</si>
  <si>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</si>
  <si>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</si>
  <si>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</si>
  <si>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S/E</t>
  </si>
  <si>
    <t>DIBUJO INDUSTRIAL</t>
  </si>
  <si>
    <t>ADMINISTRACION DE LA CALIDAD</t>
  </si>
  <si>
    <t>METROLOGIA Y NORMALIZACION</t>
  </si>
  <si>
    <t>METROLOGIAY NORMALIZACION</t>
  </si>
  <si>
    <t>PRODUCION</t>
  </si>
  <si>
    <t>MTRA. FLOR ILIANA CHONTAL PELAYO</t>
  </si>
  <si>
    <t>101 C</t>
  </si>
  <si>
    <t>301 B</t>
  </si>
  <si>
    <t>301 C</t>
  </si>
  <si>
    <t>505 C</t>
  </si>
  <si>
    <t>605 A</t>
  </si>
  <si>
    <t>SEPTIEMBRE 2023-ENERO 2024</t>
  </si>
  <si>
    <t>PRODUCCION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</si>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</sst>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44824</xdr:rowOff>
    </xdr:from>
    <xdr:to>
      <xdr:col>3</xdr:col>
      <xdr:colOff>806824</xdr:colOff>
      <xdr:row>33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FE6EE9-69B7-4593-9692-505559399D1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72972" y="7339853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48</v>
      </c>
      <c r="M8" s="31"/>
      <c r="N8" s="31"/>
    </row>
    <row r="10" spans="1:14" x14ac:dyDescent="0.2">
      <c r="A10" s="4" t="s">
        <v>8</v>
      </c>
      <c r="B10" s="31" t="s">
        <v>32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37</v>
      </c>
      <c r="B14" s="9" t="s">
        <v>21</v>
      </c>
      <c r="C14" s="9" t="s">
        <v>43</v>
      </c>
      <c r="D14" s="9" t="s">
        <v>33</v>
      </c>
      <c r="E14" s="9">
        <v>35</v>
      </c>
      <c r="F14" s="9">
        <v>26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0.74</v>
      </c>
    </row>
    <row r="15" spans="1:14" s="11" customFormat="1" x14ac:dyDescent="0.2">
      <c r="A15" s="8" t="s">
        <v>39</v>
      </c>
      <c r="B15" s="9" t="s">
        <v>21</v>
      </c>
      <c r="C15" s="9" t="s">
        <v>44</v>
      </c>
      <c r="D15" s="9" t="s">
        <v>33</v>
      </c>
      <c r="E15" s="9">
        <v>16</v>
      </c>
      <c r="F15" s="9">
        <v>15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0.69</v>
      </c>
    </row>
    <row r="16" spans="1:14" s="11" customFormat="1" x14ac:dyDescent="0.2">
      <c r="A16" s="8" t="s">
        <v>40</v>
      </c>
      <c r="B16" s="9" t="s">
        <v>21</v>
      </c>
      <c r="C16" s="9" t="s">
        <v>45</v>
      </c>
      <c r="D16" s="9" t="s">
        <v>33</v>
      </c>
      <c r="E16" s="9">
        <v>22</v>
      </c>
      <c r="F16" s="9">
        <v>18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70</v>
      </c>
      <c r="N16" s="15">
        <v>0.82</v>
      </c>
    </row>
    <row r="17" spans="1:14" s="11" customFormat="1" x14ac:dyDescent="0.2">
      <c r="A17" s="11" t="s">
        <v>41</v>
      </c>
      <c r="B17" s="9" t="s">
        <v>36</v>
      </c>
      <c r="C17" s="9" t="s">
        <v>46</v>
      </c>
      <c r="D17" s="9" t="s">
        <v>35</v>
      </c>
      <c r="E17" s="9">
        <v>19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8" t="s">
        <v>38</v>
      </c>
      <c r="B18" s="9" t="s">
        <v>21</v>
      </c>
      <c r="C18" s="9" t="s">
        <v>47</v>
      </c>
      <c r="D18" s="9" t="s">
        <v>35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63</v>
      </c>
      <c r="G28" s="17"/>
      <c r="H28" s="18"/>
      <c r="I28" s="17">
        <f t="shared" si="0"/>
        <v>33</v>
      </c>
      <c r="J28" s="18"/>
      <c r="K28" s="17">
        <v>0</v>
      </c>
      <c r="L28" s="18">
        <f t="shared" si="1"/>
        <v>0</v>
      </c>
      <c r="M28" s="17">
        <f>AVERAGE(M14:M27)</f>
        <v>59.4</v>
      </c>
      <c r="N28" s="19">
        <f>AVERAGE(N14:N27)</f>
        <v>0.55000000000000004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32</v>
      </c>
      <c r="C37" s="24"/>
      <c r="D37" s="24"/>
      <c r="E37" s="13"/>
      <c r="F37" s="13"/>
      <c r="G37" s="25" t="s">
        <v>42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Q17" sqref="Q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DIBUJO INDUSTRIAL</v>
      </c>
      <c r="B14" s="9" t="s">
        <v>50</v>
      </c>
      <c r="C14" s="9" t="str">
        <f>'1'!C14</f>
        <v>101 C</v>
      </c>
      <c r="D14" s="9" t="str">
        <f>'1'!D14</f>
        <v>IIND</v>
      </c>
      <c r="E14" s="9">
        <f>'1'!E14</f>
        <v>35</v>
      </c>
      <c r="F14" s="9">
        <v>25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0.71</v>
      </c>
    </row>
    <row r="15" spans="1:14" s="11" customFormat="1" x14ac:dyDescent="0.2">
      <c r="A15" s="22" t="str">
        <f>'1'!A15</f>
        <v>METROLOGIA Y NORMALIZACION</v>
      </c>
      <c r="B15" s="9" t="s">
        <v>50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x14ac:dyDescent="0.2">
      <c r="A16" s="9" t="str">
        <f>'1'!A16</f>
        <v>METROLOGIAY NORMALIZACION</v>
      </c>
      <c r="B16" s="9" t="s">
        <v>50</v>
      </c>
      <c r="C16" s="9" t="str">
        <f>'1'!C16</f>
        <v>301 C</v>
      </c>
      <c r="D16" s="9" t="str">
        <f>'1'!D16</f>
        <v>IIND</v>
      </c>
      <c r="E16" s="9">
        <f>'1'!E16</f>
        <v>22</v>
      </c>
      <c r="F16" s="9">
        <v>18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68</v>
      </c>
      <c r="N16" s="15">
        <v>0.82</v>
      </c>
    </row>
    <row r="17" spans="1:14" s="11" customFormat="1" x14ac:dyDescent="0.2">
      <c r="A17" s="21" t="s">
        <v>49</v>
      </c>
      <c r="B17" s="9" t="s">
        <v>21</v>
      </c>
      <c r="C17" s="9" t="str">
        <f>'1'!C17</f>
        <v>505 C</v>
      </c>
      <c r="D17" s="9" t="str">
        <f>'1'!D17</f>
        <v>LADM</v>
      </c>
      <c r="E17" s="9">
        <f>'1'!E17</f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4" s="11" customFormat="1" x14ac:dyDescent="0.2">
      <c r="A18" s="9" t="str">
        <f>'1'!A18</f>
        <v>ADMINISTRACION DE LA CALIDAD</v>
      </c>
      <c r="B18" s="9" t="s">
        <v>50</v>
      </c>
      <c r="C18" s="9" t="str">
        <f>'1'!C18</f>
        <v>605 A</v>
      </c>
      <c r="D18" s="9" t="str">
        <f>'1'!D18</f>
        <v>LADM</v>
      </c>
      <c r="E18" s="9">
        <f>'1'!E18</f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86</v>
      </c>
      <c r="N18" s="15">
        <v>0.25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80</v>
      </c>
      <c r="G28" s="17">
        <f>SUM(G14:G27)</f>
        <v>0</v>
      </c>
      <c r="H28" s="18">
        <f>SUM(F28:G28)/E28</f>
        <v>0.83333333333333337</v>
      </c>
      <c r="I28" s="17">
        <f t="shared" si="0"/>
        <v>16</v>
      </c>
      <c r="J28" s="18">
        <f t="shared" ref="J14:J28" si="2">I28/E28</f>
        <v>0.16666666666666666</v>
      </c>
      <c r="K28" s="17">
        <f>SUM(K14:K27)</f>
        <v>0</v>
      </c>
      <c r="L28" s="18">
        <f t="shared" si="1"/>
        <v>0</v>
      </c>
      <c r="M28" s="17">
        <f>AVERAGE(M14:M27)</f>
        <v>77.599999999999994</v>
      </c>
      <c r="N28" s="19">
        <f>AVERAGE(N14:N27)</f>
        <v>0.65399999999999991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5" t="s">
        <v>42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DIBUJO INDUSTRIAL</v>
      </c>
      <c r="B14" s="9"/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METROLOGIAY NORMALIZACION</v>
      </c>
      <c r="B17" s="9"/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DIBUJO INDUSTRIAL</v>
      </c>
      <c r="B14" s="9"/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METROLOGIAY NORMALIZACION</v>
      </c>
      <c r="B17" s="9"/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DIBUJO INDUSTRIAL</v>
      </c>
      <c r="B14" s="9" t="s">
        <v>34</v>
      </c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 t="s">
        <v>34</v>
      </c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METROLOGIAY NORMALIZACION</v>
      </c>
      <c r="B17" s="9" t="s">
        <v>34</v>
      </c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2023-11-01T23:15:40Z</dcterms:modified>
  <cp:category/>
  <cp:contentStatus/>
</cp:coreProperties>
</file>