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ARCIAL 2\"/>
    </mc:Choice>
  </mc:AlternateContent>
  <xr:revisionPtr revIDLastSave="0" documentId="13_ncr:1_{BEA60590-4CCA-4803-AA56-32BD013E14F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5" l="1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<sst xmlns="http://schemas.openxmlformats.org/spreadsheetml/2006/main" count="331" uniqueCount="225">
  <si>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</si>
  <si>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</si>
  <si>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</si>
  <si>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</si>
  <si>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</si>
  <si>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</si>
  <si>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</si>
  <si>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</si>
  <si>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</si>
  <si>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</si>
  <si>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</si>
  <si>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</si>
  <si>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</si>
  <si>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</si>
  <si>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</si>
  <si>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</si>
  <si>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</si>
  <si>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</si>
  <si>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</si>
  <si>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</si>
  <si>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</si>
  <si>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</si>
  <si>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</si>
  <si>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</si>
  <si>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MONTALVO DOMINGUEZ KIARA VALERIA</t>
  </si>
  <si>
    <t>221U0057</t>
  </si>
  <si>
    <t>221U0060</t>
  </si>
  <si>
    <t>221U0061</t>
  </si>
  <si>
    <t>221U0066</t>
  </si>
  <si>
    <t>221U0078</t>
  </si>
  <si>
    <t>221U0091</t>
  </si>
  <si>
    <t>221U0093</t>
  </si>
  <si>
    <t>221U0101</t>
  </si>
  <si>
    <t>231U0001</t>
  </si>
  <si>
    <t>221U0103</t>
  </si>
  <si>
    <t>221U0105</t>
  </si>
  <si>
    <t>221U0107</t>
  </si>
  <si>
    <t>221U0072</t>
  </si>
  <si>
    <t>221U0133</t>
  </si>
  <si>
    <t>221U0729</t>
  </si>
  <si>
    <t>221U0123</t>
  </si>
  <si>
    <t>221U0124</t>
  </si>
  <si>
    <t>CANSINO DOMINGUEZ WENDY LIZZETH</t>
  </si>
  <si>
    <t>COYOLT LUCIANO KEVIN</t>
  </si>
  <si>
    <t>CRUZ ANDRADE ANGEL DE JESUS</t>
  </si>
  <si>
    <t>HERNANDEZ DOMINGUEZ JULIO CESAR</t>
  </si>
  <si>
    <t>MIXTEGA ANOTA IVAN JAIR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</si>
  <si>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</si>
  <si>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</si>
  <si>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</si>
  <si>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</si>
  <si>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</si>
  <si>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221U0807</t>
  </si>
  <si>
    <t>221U0055</t>
  </si>
  <si>
    <t>221U0065</t>
  </si>
  <si>
    <t>221U0126</t>
  </si>
  <si>
    <t>221U0074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</si>
  <si>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</si>
  <si>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</si>
  <si>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</si>
  <si>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</si>
  <si>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</si>
  <si>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</si>
  <si>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</si>
  <si>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</si>
  <si>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</si>
  <si>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</si>
  <si>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</si>
  <si>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</si>
  <si>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</si>
  <si>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</si>
  <si>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>RIVERA CHAVEZ JUAN MANUEL</t>
  </si>
  <si>
    <t>ARMANDO ALVARADO ALVARADO</t>
  </si>
  <si>
    <t>211U0208</t>
  </si>
  <si>
    <t>211U0210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</si>
  <si>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</si>
  <si>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</si>
  <si>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</si>
  <si>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</si>
  <si>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</si>
  <si>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</si>
  <si>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</si>
  <si>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</si>
  <si>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</si>
  <si>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</si>
  <si>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211U0235</t>
  </si>
  <si>
    <t>211U0236</t>
  </si>
  <si>
    <t>211U0618</t>
  </si>
  <si>
    <t>211U0242</t>
  </si>
  <si>
    <t>211U0243</t>
  </si>
  <si>
    <t>181U0266</t>
  </si>
  <si>
    <t>211U0249</t>
  </si>
  <si>
    <t>DIBUJO INDUSTRIAL</t>
  </si>
  <si>
    <t>SEPTIEMBRE 2023-ENERO 2024</t>
  </si>
  <si>
    <t>BELLI ARRES LUIS MAURY</t>
  </si>
  <si>
    <t>BONOLA ALFONSO CRISTIAN DE JESUS</t>
  </si>
  <si>
    <t>BUSTAMANTE REYES KARLA</t>
  </si>
  <si>
    <t>CABRERA BAPO MARIA JOSE</t>
  </si>
  <si>
    <t>COUBERT JARAMILLO EMILY AILIN</t>
  </si>
  <si>
    <t>FONSECA LOPEZ EDSON JAIR</t>
  </si>
  <si>
    <t>GARCÌA CRUZ RUTH</t>
  </si>
  <si>
    <t>GONZALEZ ROBLES ADONAY VICENTE</t>
  </si>
  <si>
    <t>GOXCON LARA ERIK EMMANUEL</t>
  </si>
  <si>
    <t>HERNANDEZ BARRITA SARA ANDREA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</si>
  <si>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</si>
  <si>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</si>
  <si>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</si>
  <si>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</si>
  <si>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</si>
  <si>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MINGUEZ RIVERA JACOB</t>
  </si>
  <si>
    <t>OBIL BUSTAMANTE LUIS ANGEL</t>
  </si>
  <si>
    <t>ORTIZ APARICIO CONCEPCION DEL CARMEN</t>
  </si>
  <si>
    <t>PIXTA BAXIN ANTONIO</t>
  </si>
  <si>
    <t>POLITO IXTEPAN IVANA YAMILA</t>
  </si>
  <si>
    <t>RAMIREZ ALEGRIA MARCO ANTONIO</t>
  </si>
  <si>
    <t>REYES CAIXBA ALESSANDRO</t>
  </si>
  <si>
    <t>REYES DE DIOS ITZEL DEL CARMEN</t>
  </si>
  <si>
    <t>REYES MEDEL PABLO</t>
  </si>
  <si>
    <t>REYES MENDOZA SANTIAGO DE JESUS</t>
  </si>
  <si>
    <t>RODRIGUEZ RAMIREZ SORELI</t>
  </si>
  <si>
    <t>SANCHEZ MULATO MIGUEL ANGEL</t>
  </si>
  <si>
    <t>SANCHEZ SINTA FLORISSA</t>
  </si>
  <si>
    <t>TON LOPEZ MARÌA FERNANDA</t>
  </si>
  <si>
    <t>VELASCO CATEMAXCA JESUS</t>
  </si>
  <si>
    <t>VICENTE BOMFIL CITLALLY DEL CARMEN</t>
  </si>
  <si>
    <t>XIMEO TEOBA CRISTHIAN URIEL</t>
  </si>
  <si>
    <t>METROLOGIA Y NORMALIZACION</t>
  </si>
  <si>
    <t>301 B</t>
  </si>
  <si>
    <t>ACOSTA BUSTAMANTE HECTOR JOSE</t>
  </si>
  <si>
    <t>ALEMAN GONZALEZ MARIA FERNANDA</t>
  </si>
  <si>
    <t>ANTELE GARCIA CHELSEA VALERIA</t>
  </si>
  <si>
    <t>CANCINO DOMINGUEZ WENDY</t>
  </si>
  <si>
    <t>DOMINGUEZ GOMEZ MOISES</t>
  </si>
  <si>
    <t>EUGENIO GONZALEZ IRIS ANETE</t>
  </si>
  <si>
    <t>FILIDOR DOMINGUEZ KARLA LIZZET</t>
  </si>
  <si>
    <t>FISCAL MEMECHI JOSE GABRIEL</t>
  </si>
  <si>
    <t>FRANCO ALONSO MARTIN</t>
  </si>
  <si>
    <t>MORA ABRAJAM PARIS ADRIAN</t>
  </si>
  <si>
    <t>RIOS CADENA MARIA JOSE</t>
  </si>
  <si>
    <t>VELEZ SEBA INGRID ARELI</t>
  </si>
  <si>
    <t>ZAVALETA ACOSTA LAURO</t>
  </si>
  <si>
    <t>221U0058</t>
  </si>
  <si>
    <t>211U0555</t>
  </si>
  <si>
    <t>211U0114</t>
  </si>
  <si>
    <t>301 C</t>
  </si>
  <si>
    <t>Andrade Herrera Perla</t>
  </si>
  <si>
    <t>Belli Xala Dana Z</t>
  </si>
  <si>
    <t xml:space="preserve">Bernal Velasco Diana </t>
  </si>
  <si>
    <t xml:space="preserve">Carrera Martinez Andre jalil </t>
  </si>
  <si>
    <t>Dominguez Reyes Karla Michelle</t>
  </si>
  <si>
    <t>Hernandez Zapot Ma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</si>
  <si>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</si>
  <si>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</si>
  <si>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</si>
  <si>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</si>
  <si>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</si>
  <si>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</si>
  <si>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Sosa Martinez Jessica Alejandra</t>
  </si>
  <si>
    <t>Urieta Martinez Karen de J</t>
  </si>
  <si>
    <t>Vidaña Hernandez Arial Isaias</t>
  </si>
  <si>
    <t>Villafuerte Conchi Ariel M</t>
  </si>
  <si>
    <t>ADMINISTRACION DE LA CALIDAD</t>
  </si>
  <si>
    <t>505 A</t>
  </si>
  <si>
    <t>BAXIN TOTO ITZANAMI</t>
  </si>
  <si>
    <t>MARTINEZ CAGAL SAYURI</t>
  </si>
  <si>
    <t>MENDOZA SANCHEZ ARLET</t>
  </si>
  <si>
    <t>ZETINA AVILA JULIO CESAR</t>
  </si>
  <si>
    <t>211U0015</t>
  </si>
  <si>
    <t>211U0004</t>
  </si>
  <si>
    <t>201U0147</t>
  </si>
  <si>
    <t>211U0017</t>
  </si>
  <si>
    <t>PRODUCCION</t>
  </si>
  <si>
    <t>BAXIN NIETO VALERIA</t>
  </si>
  <si>
    <t>CASAS PIO KAREN MONSERRAT</t>
  </si>
  <si>
    <t>COBIX MARTINEZ ALEJANDRA GUADALUPE</t>
  </si>
  <si>
    <t>GUTIEEREZ ARREZ ANGEL EMMANUEL</t>
  </si>
  <si>
    <t>LOPEZ AGUILERA MITZY Y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</si>
  <si>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</si>
  <si>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</si>
  <si>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</si>
  <si>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</si>
  <si>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</si>
  <si>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</si>
  <si>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</si>
  <si>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</si>
  <si>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</t>
  </si>
  <si>
    <t>TEGOMA GONZALEZ DAYRA</t>
  </si>
  <si>
    <t>VAZQUEZ CHAPOL KARLA LARISSA</t>
  </si>
  <si>
    <t>VELASCO BAXIN MIGUEL ANGEL</t>
  </si>
  <si>
    <t>XOLO CARDENAS VIRIDIANA</t>
  </si>
  <si>
    <t>XOLO SANTOS ANGELICA</t>
  </si>
  <si>
    <t>605 A</t>
  </si>
  <si>
    <t>101 C</t>
  </si>
  <si>
    <t>231U0015</t>
  </si>
  <si>
    <t>231U0017</t>
  </si>
  <si>
    <t>221U0063</t>
  </si>
  <si>
    <t>231U0020</t>
  </si>
  <si>
    <t>231U0028</t>
  </si>
  <si>
    <t>221U0064</t>
  </si>
  <si>
    <t>221U0086</t>
  </si>
  <si>
    <t>231U0664</t>
  </si>
  <si>
    <t>231U0034</t>
  </si>
  <si>
    <t>231U0036</t>
  </si>
  <si>
    <t>231U0037</t>
  </si>
  <si>
    <t>231U0038</t>
  </si>
  <si>
    <t>231U0046</t>
  </si>
  <si>
    <t>231U0049</t>
  </si>
  <si>
    <t>231U0050</t>
  </si>
  <si>
    <t>231U0052</t>
  </si>
  <si>
    <t>231U0053</t>
  </si>
  <si>
    <t>221U0104</t>
  </si>
  <si>
    <t>231U0056</t>
  </si>
  <si>
    <t>231U0058</t>
  </si>
  <si>
    <t>231U0061</t>
  </si>
  <si>
    <t>231U0065</t>
  </si>
  <si>
    <t>221U0111</t>
  </si>
  <si>
    <t>231U0066</t>
  </si>
  <si>
    <t>231U0067</t>
  </si>
  <si>
    <t>231U0071</t>
  </si>
  <si>
    <t>231U0073</t>
  </si>
  <si>
    <t>231U0074</t>
  </si>
  <si>
    <t>231U0077</t>
  </si>
  <si>
    <t>231U0079</t>
  </si>
  <si>
    <t>231U0083</t>
  </si>
  <si>
    <t>221U0127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</si>
</sst>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12" zoomScaleNormal="11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92</v>
      </c>
      <c r="E4" s="36"/>
      <c r="F4" s="36"/>
      <c r="G4" s="36"/>
      <c r="I4" t="s">
        <v>1</v>
      </c>
      <c r="J4" s="24" t="s">
        <v>192</v>
      </c>
      <c r="K4" s="24"/>
      <c r="M4" t="s">
        <v>2</v>
      </c>
      <c r="N4" s="37">
        <v>45229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93</v>
      </c>
      <c r="E6" s="24"/>
      <c r="F6" s="24"/>
      <c r="G6" s="24"/>
      <c r="I6" s="26" t="s">
        <v>22</v>
      </c>
      <c r="J6" s="26"/>
      <c r="K6" s="22" t="s">
        <v>72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193</v>
      </c>
      <c r="D9" s="18" t="s">
        <v>94</v>
      </c>
      <c r="E9" s="19"/>
      <c r="F9" s="19"/>
      <c r="G9" s="19"/>
      <c r="H9" s="19"/>
      <c r="I9" s="20"/>
      <c r="J9" s="4">
        <v>88</v>
      </c>
      <c r="K9" s="4">
        <v>87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</v>
      </c>
    </row>
    <row r="10" spans="2:18" x14ac:dyDescent="0.25">
      <c r="B10" s="6">
        <f>B9+1</f>
        <v>2</v>
      </c>
      <c r="C10" s="4" t="s">
        <v>194</v>
      </c>
      <c r="D10" s="18" t="s">
        <v>95</v>
      </c>
      <c r="E10" s="19"/>
      <c r="F10" s="19"/>
      <c r="G10" s="19"/>
      <c r="H10" s="19"/>
      <c r="I10" s="20"/>
      <c r="J10" s="4">
        <v>91</v>
      </c>
      <c r="K10" s="4">
        <v>85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25.142857142857142</v>
      </c>
    </row>
    <row r="11" spans="2:18" x14ac:dyDescent="0.25">
      <c r="B11" s="6">
        <v>3</v>
      </c>
      <c r="C11" s="4" t="s">
        <v>195</v>
      </c>
      <c r="D11" s="18" t="s">
        <v>96</v>
      </c>
      <c r="E11" s="19"/>
      <c r="F11" s="19"/>
      <c r="G11" s="19"/>
      <c r="H11" s="19"/>
      <c r="I11" s="2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v>4</v>
      </c>
      <c r="C12" s="4" t="s">
        <v>196</v>
      </c>
      <c r="D12" s="18" t="s">
        <v>97</v>
      </c>
      <c r="E12" s="19"/>
      <c r="F12" s="19"/>
      <c r="G12" s="19"/>
      <c r="H12" s="19"/>
      <c r="I12" s="20"/>
      <c r="J12" s="4">
        <v>73</v>
      </c>
      <c r="K12" s="4">
        <v>88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</v>
      </c>
    </row>
    <row r="13" spans="2:18" x14ac:dyDescent="0.25">
      <c r="B13" s="6">
        <v>5</v>
      </c>
      <c r="C13" s="4" t="s">
        <v>54</v>
      </c>
      <c r="D13" s="18" t="s">
        <v>42</v>
      </c>
      <c r="E13" s="19"/>
      <c r="F13" s="19"/>
      <c r="G13" s="19"/>
      <c r="H13" s="19"/>
      <c r="I13" s="20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v>6</v>
      </c>
      <c r="C14" s="4" t="s">
        <v>197</v>
      </c>
      <c r="D14" s="18" t="s">
        <v>98</v>
      </c>
      <c r="E14" s="19"/>
      <c r="F14" s="19"/>
      <c r="G14" s="19"/>
      <c r="H14" s="19"/>
      <c r="I14" s="20"/>
      <c r="J14" s="4">
        <v>71</v>
      </c>
      <c r="K14" s="4">
        <v>82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21.857142857142858</v>
      </c>
    </row>
    <row r="15" spans="2:18" x14ac:dyDescent="0.25">
      <c r="B15" s="6">
        <v>7</v>
      </c>
      <c r="C15" s="4" t="s">
        <v>198</v>
      </c>
      <c r="D15" s="18" t="s">
        <v>99</v>
      </c>
      <c r="E15" s="19"/>
      <c r="F15" s="19"/>
      <c r="G15" s="19"/>
      <c r="H15" s="19"/>
      <c r="I15" s="20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25">
      <c r="B16" s="6">
        <v>8</v>
      </c>
      <c r="C16" s="4" t="s">
        <v>199</v>
      </c>
      <c r="D16" s="18" t="s">
        <v>100</v>
      </c>
      <c r="E16" s="19"/>
      <c r="F16" s="19"/>
      <c r="G16" s="19"/>
      <c r="H16" s="19"/>
      <c r="I16" s="20"/>
      <c r="J16" s="4">
        <v>71</v>
      </c>
      <c r="K16" s="4">
        <v>94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25">
      <c r="B17" s="6">
        <v>9</v>
      </c>
      <c r="C17" s="4" t="s">
        <v>200</v>
      </c>
      <c r="D17" s="18" t="s">
        <v>101</v>
      </c>
      <c r="E17" s="19"/>
      <c r="F17" s="19"/>
      <c r="G17" s="19"/>
      <c r="H17" s="19"/>
      <c r="I17" s="20"/>
      <c r="J17" s="4">
        <v>93</v>
      </c>
      <c r="K17" s="4">
        <v>82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</v>
      </c>
    </row>
    <row r="18" spans="2:17" x14ac:dyDescent="0.25">
      <c r="B18" s="6">
        <v>10</v>
      </c>
      <c r="C18" s="4" t="s">
        <v>201</v>
      </c>
      <c r="D18" s="18" t="s">
        <v>102</v>
      </c>
      <c r="E18" s="19"/>
      <c r="F18" s="19"/>
      <c r="G18" s="19"/>
      <c r="H18" s="19"/>
      <c r="I18" s="20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v>11</v>
      </c>
      <c r="C19" s="4" t="s">
        <v>202</v>
      </c>
      <c r="D19" s="18" t="s">
        <v>103</v>
      </c>
      <c r="E19" s="19"/>
      <c r="F19" s="19"/>
      <c r="G19" s="19"/>
      <c r="H19" s="19"/>
      <c r="I19" s="20"/>
      <c r="J19" s="4">
        <v>85</v>
      </c>
      <c r="K19" s="4">
        <v>83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24</v>
      </c>
    </row>
    <row r="20" spans="2:17" x14ac:dyDescent="0.25">
      <c r="B20" s="6">
        <v>12</v>
      </c>
      <c r="C20" s="4" t="s">
        <v>203</v>
      </c>
      <c r="D20" s="18" t="s">
        <v>104</v>
      </c>
      <c r="E20" s="19"/>
      <c r="F20" s="19"/>
      <c r="G20" s="19"/>
      <c r="H20" s="19"/>
      <c r="I20" s="20"/>
      <c r="J20" s="4">
        <v>75</v>
      </c>
      <c r="K20" s="4">
        <v>86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23</v>
      </c>
    </row>
    <row r="21" spans="2:17" x14ac:dyDescent="0.25">
      <c r="B21" s="6">
        <v>13</v>
      </c>
      <c r="C21" s="4" t="s">
        <v>204</v>
      </c>
      <c r="D21" s="18" t="s">
        <v>105</v>
      </c>
      <c r="E21" s="19"/>
      <c r="F21" s="19"/>
      <c r="G21" s="19"/>
      <c r="H21" s="19"/>
      <c r="I21" s="20"/>
      <c r="J21" s="4">
        <v>98</v>
      </c>
      <c r="K21" s="4">
        <v>96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27.714285714285715</v>
      </c>
    </row>
    <row r="22" spans="2:17" x14ac:dyDescent="0.25">
      <c r="B22" s="6">
        <v>14</v>
      </c>
      <c r="C22" s="4" t="s">
        <v>205</v>
      </c>
      <c r="D22" s="18" t="s">
        <v>106</v>
      </c>
      <c r="E22" s="19"/>
      <c r="F22" s="19"/>
      <c r="G22" s="19"/>
      <c r="H22" s="19"/>
      <c r="I22" s="20"/>
      <c r="J22" s="4">
        <v>85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</v>
      </c>
    </row>
    <row r="23" spans="2:17" x14ac:dyDescent="0.25">
      <c r="B23" s="6">
        <v>1</v>
      </c>
      <c r="C23" s="4" t="s">
        <v>206</v>
      </c>
      <c r="D23" s="18" t="s">
        <v>107</v>
      </c>
      <c r="E23" s="19"/>
      <c r="F23" s="19"/>
      <c r="G23" s="19"/>
      <c r="H23" s="19"/>
      <c r="I23" s="20"/>
      <c r="J23" s="4">
        <v>70</v>
      </c>
      <c r="K23" s="4">
        <v>83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21.857142857142858</v>
      </c>
    </row>
    <row r="24" spans="2:17" x14ac:dyDescent="0.25">
      <c r="B24" s="6">
        <v>16</v>
      </c>
      <c r="C24" s="4" t="s">
        <v>207</v>
      </c>
      <c r="D24" s="18" t="s">
        <v>108</v>
      </c>
      <c r="E24" s="19"/>
      <c r="F24" s="19"/>
      <c r="G24" s="19"/>
      <c r="H24" s="19"/>
      <c r="I24" s="20"/>
      <c r="J24" s="4">
        <v>90</v>
      </c>
      <c r="K24" s="4">
        <v>94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26.285714285714285</v>
      </c>
    </row>
    <row r="25" spans="2:17" x14ac:dyDescent="0.25">
      <c r="B25" s="6">
        <v>17</v>
      </c>
      <c r="C25" s="4" t="s">
        <v>32</v>
      </c>
      <c r="D25" s="18" t="s">
        <v>24</v>
      </c>
      <c r="E25" s="19"/>
      <c r="F25" s="19"/>
      <c r="G25" s="19"/>
      <c r="H25" s="19"/>
      <c r="I25" s="20"/>
      <c r="J25" s="4">
        <v>70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25">
      <c r="B26" s="6">
        <v>18</v>
      </c>
      <c r="C26" s="4" t="s">
        <v>208</v>
      </c>
      <c r="D26" s="18" t="s">
        <v>109</v>
      </c>
      <c r="E26" s="19"/>
      <c r="F26" s="19"/>
      <c r="G26" s="19"/>
      <c r="H26" s="19"/>
      <c r="I26" s="20"/>
      <c r="J26" s="4">
        <v>0</v>
      </c>
      <c r="K26" s="4">
        <v>74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10.571428571428571</v>
      </c>
    </row>
    <row r="27" spans="2:17" x14ac:dyDescent="0.25">
      <c r="B27" s="6">
        <v>19</v>
      </c>
      <c r="C27" s="4" t="s">
        <v>209</v>
      </c>
      <c r="D27" s="18" t="s">
        <v>110</v>
      </c>
      <c r="E27" s="19"/>
      <c r="F27" s="19"/>
      <c r="G27" s="19"/>
      <c r="H27" s="19"/>
      <c r="I27" s="20"/>
      <c r="J27" s="16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v>20</v>
      </c>
      <c r="C28" s="4" t="s">
        <v>210</v>
      </c>
      <c r="D28" s="18" t="s">
        <v>111</v>
      </c>
      <c r="E28" s="19"/>
      <c r="F28" s="19"/>
      <c r="G28" s="19"/>
      <c r="H28" s="19"/>
      <c r="I28" s="20"/>
      <c r="J28" s="4">
        <v>88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25.428571428571427</v>
      </c>
    </row>
    <row r="29" spans="2:17" x14ac:dyDescent="0.25">
      <c r="B29" s="6">
        <v>21</v>
      </c>
      <c r="C29" s="4" t="s">
        <v>211</v>
      </c>
      <c r="D29" s="18" t="s">
        <v>112</v>
      </c>
      <c r="E29" s="19"/>
      <c r="F29" s="19"/>
      <c r="G29" s="19"/>
      <c r="H29" s="19"/>
      <c r="I29" s="20"/>
      <c r="J29" s="4">
        <v>85</v>
      </c>
      <c r="K29" s="4">
        <v>91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25.142857142857142</v>
      </c>
    </row>
    <row r="30" spans="2:17" x14ac:dyDescent="0.25">
      <c r="B30" s="6">
        <v>22</v>
      </c>
      <c r="C30" s="4" t="s">
        <v>212</v>
      </c>
      <c r="D30" s="18" t="s">
        <v>113</v>
      </c>
      <c r="E30" s="19"/>
      <c r="F30" s="19"/>
      <c r="G30" s="19"/>
      <c r="H30" s="19"/>
      <c r="I30" s="20"/>
      <c r="J30" s="4">
        <v>91</v>
      </c>
      <c r="K30" s="4">
        <v>81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24.571428571428573</v>
      </c>
    </row>
    <row r="31" spans="2:17" x14ac:dyDescent="0.25">
      <c r="B31" s="6">
        <v>23</v>
      </c>
      <c r="C31" s="4" t="s">
        <v>213</v>
      </c>
      <c r="D31" s="18" t="s">
        <v>114</v>
      </c>
      <c r="E31" s="19"/>
      <c r="F31" s="19"/>
      <c r="G31" s="19"/>
      <c r="H31" s="19"/>
      <c r="I31" s="20"/>
      <c r="J31" s="4">
        <v>88</v>
      </c>
      <c r="K31" s="4">
        <v>94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26</v>
      </c>
    </row>
    <row r="32" spans="2:17" x14ac:dyDescent="0.25">
      <c r="B32" s="6">
        <v>24</v>
      </c>
      <c r="C32" s="4" t="s">
        <v>214</v>
      </c>
      <c r="D32" s="18" t="s">
        <v>115</v>
      </c>
      <c r="E32" s="19"/>
      <c r="F32" s="19"/>
      <c r="G32" s="19"/>
      <c r="H32" s="19"/>
      <c r="I32" s="20"/>
      <c r="J32" s="4">
        <v>83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23.285714285714285</v>
      </c>
    </row>
    <row r="33" spans="2:17" x14ac:dyDescent="0.25">
      <c r="B33" s="6">
        <v>25</v>
      </c>
      <c r="C33" s="4" t="s">
        <v>215</v>
      </c>
      <c r="D33" s="18" t="s">
        <v>116</v>
      </c>
      <c r="E33" s="19"/>
      <c r="F33" s="19"/>
      <c r="G33" s="19"/>
      <c r="H33" s="19"/>
      <c r="I33" s="20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</v>
      </c>
    </row>
    <row r="34" spans="2:17" x14ac:dyDescent="0.25">
      <c r="B34" s="6">
        <v>26</v>
      </c>
      <c r="C34" s="4" t="s">
        <v>216</v>
      </c>
      <c r="D34" s="18" t="s">
        <v>117</v>
      </c>
      <c r="E34" s="19"/>
      <c r="F34" s="19"/>
      <c r="G34" s="19"/>
      <c r="H34" s="19"/>
      <c r="I34" s="20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v>27</v>
      </c>
      <c r="C35" s="4" t="s">
        <v>217</v>
      </c>
      <c r="D35" s="18" t="s">
        <v>118</v>
      </c>
      <c r="E35" s="19"/>
      <c r="F35" s="19"/>
      <c r="G35" s="19"/>
      <c r="H35" s="19"/>
      <c r="I35" s="20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v>28</v>
      </c>
      <c r="C36" s="4"/>
      <c r="D36" s="18" t="s">
        <v>71</v>
      </c>
      <c r="E36" s="19"/>
      <c r="F36" s="19"/>
      <c r="G36" s="19"/>
      <c r="H36" s="19"/>
      <c r="I36" s="20"/>
      <c r="J36" s="4">
        <v>87</v>
      </c>
      <c r="K36" s="4">
        <v>88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25</v>
      </c>
    </row>
    <row r="37" spans="2:17" x14ac:dyDescent="0.25">
      <c r="B37" s="6">
        <v>29</v>
      </c>
      <c r="C37" s="4" t="s">
        <v>218</v>
      </c>
      <c r="D37" s="18" t="s">
        <v>119</v>
      </c>
      <c r="E37" s="19"/>
      <c r="F37" s="19"/>
      <c r="G37" s="19"/>
      <c r="H37" s="19"/>
      <c r="I37" s="20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>
        <v>30</v>
      </c>
      <c r="C38" s="4" t="s">
        <v>219</v>
      </c>
      <c r="D38" s="18" t="s">
        <v>120</v>
      </c>
      <c r="E38" s="19"/>
      <c r="F38" s="19"/>
      <c r="G38" s="19"/>
      <c r="H38" s="19"/>
      <c r="I38" s="20"/>
      <c r="J38" s="4">
        <v>80</v>
      </c>
      <c r="K38" s="4">
        <v>76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22.285714285714285</v>
      </c>
    </row>
    <row r="39" spans="2:17" x14ac:dyDescent="0.25">
      <c r="B39" s="6">
        <v>31</v>
      </c>
      <c r="C39" s="4" t="s">
        <v>220</v>
      </c>
      <c r="D39" s="18" t="s">
        <v>121</v>
      </c>
      <c r="E39" s="19"/>
      <c r="F39" s="19"/>
      <c r="G39" s="19"/>
      <c r="H39" s="19"/>
      <c r="I39" s="20"/>
      <c r="J39" s="4">
        <v>85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12.142857142857142</v>
      </c>
    </row>
    <row r="40" spans="2:17" x14ac:dyDescent="0.25">
      <c r="B40" s="6">
        <v>32</v>
      </c>
      <c r="C40" s="4" t="s">
        <v>221</v>
      </c>
      <c r="D40" s="18" t="s">
        <v>122</v>
      </c>
      <c r="E40" s="19"/>
      <c r="F40" s="19"/>
      <c r="G40" s="19"/>
      <c r="H40" s="19"/>
      <c r="I40" s="20"/>
      <c r="J40" s="4">
        <v>85</v>
      </c>
      <c r="K40" s="4">
        <v>90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25</v>
      </c>
    </row>
    <row r="41" spans="2:17" x14ac:dyDescent="0.25">
      <c r="B41" s="6">
        <v>33</v>
      </c>
      <c r="C41" s="4" t="s">
        <v>222</v>
      </c>
      <c r="D41" s="18" t="s">
        <v>123</v>
      </c>
      <c r="E41" s="19"/>
      <c r="F41" s="19"/>
      <c r="G41" s="19"/>
      <c r="H41" s="19"/>
      <c r="I41" s="20"/>
      <c r="J41" s="4">
        <v>86</v>
      </c>
      <c r="K41" s="4">
        <v>86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24.571428571428573</v>
      </c>
    </row>
    <row r="42" spans="2:17" x14ac:dyDescent="0.25">
      <c r="B42" s="6">
        <v>34</v>
      </c>
      <c r="C42" s="4" t="s">
        <v>223</v>
      </c>
      <c r="D42" s="18" t="s">
        <v>124</v>
      </c>
      <c r="E42" s="19"/>
      <c r="F42" s="19"/>
      <c r="G42" s="19"/>
      <c r="H42" s="19"/>
      <c r="I42" s="20"/>
      <c r="J42" s="4">
        <v>80</v>
      </c>
      <c r="K42" s="4">
        <v>87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23.857142857142858</v>
      </c>
    </row>
    <row r="43" spans="2:17" x14ac:dyDescent="0.25">
      <c r="B43" s="6">
        <v>35</v>
      </c>
      <c r="C43" s="4" t="s">
        <v>224</v>
      </c>
      <c r="D43" s="18" t="s">
        <v>125</v>
      </c>
      <c r="E43" s="19"/>
      <c r="F43" s="19"/>
      <c r="G43" s="19"/>
      <c r="H43" s="19"/>
      <c r="I43" s="20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25">
      <c r="B44" s="6"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v>37</v>
      </c>
      <c r="C45" s="6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ref="Q50:Q53" si="1">SUM(J50:P50)/7</f>
        <v>0</v>
      </c>
    </row>
    <row r="51" spans="2:17" x14ac:dyDescent="0.25">
      <c r="B51" s="6"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26"/>
      <c r="D54" s="26"/>
      <c r="E54" s="1"/>
      <c r="H54" s="33" t="s">
        <v>19</v>
      </c>
      <c r="I54" s="33"/>
      <c r="J54" s="11">
        <f t="shared" ref="J54:P54" si="2">COUNTIF(J9:J53,"&gt;=70")</f>
        <v>26</v>
      </c>
      <c r="K54" s="11">
        <f t="shared" si="2"/>
        <v>25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COUNTIF(Q9:Q49,"&gt;=70")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 t="shared" ref="J55:Q55" si="3">COUNTIF(J9:J53,"&lt;70")</f>
        <v>9</v>
      </c>
      <c r="K55" s="12">
        <f t="shared" si="3"/>
        <v>10</v>
      </c>
      <c r="L55" s="12">
        <f t="shared" si="3"/>
        <v>35</v>
      </c>
      <c r="M55" s="12">
        <f t="shared" si="3"/>
        <v>35</v>
      </c>
      <c r="N55" s="12">
        <f t="shared" si="3"/>
        <v>35</v>
      </c>
      <c r="O55" s="12">
        <f t="shared" si="3"/>
        <v>35</v>
      </c>
      <c r="P55" s="12">
        <f t="shared" si="3"/>
        <v>35</v>
      </c>
      <c r="Q55" s="12">
        <f t="shared" si="3"/>
        <v>45</v>
      </c>
    </row>
    <row r="56" spans="2:17" x14ac:dyDescent="0.25">
      <c r="C56" s="26"/>
      <c r="D56" s="26"/>
      <c r="E56" s="26"/>
      <c r="H56" s="34" t="s">
        <v>21</v>
      </c>
      <c r="I56" s="34"/>
      <c r="J56" s="12">
        <f t="shared" ref="J56:Q56" si="4">COUNT(J9:J53)</f>
        <v>35</v>
      </c>
      <c r="K56" s="12">
        <f t="shared" si="4"/>
        <v>35</v>
      </c>
      <c r="L56" s="12">
        <f t="shared" si="4"/>
        <v>35</v>
      </c>
      <c r="M56" s="12">
        <f t="shared" si="4"/>
        <v>35</v>
      </c>
      <c r="N56" s="12">
        <f t="shared" si="4"/>
        <v>35</v>
      </c>
      <c r="O56" s="12">
        <f t="shared" si="4"/>
        <v>35</v>
      </c>
      <c r="P56" s="12">
        <f t="shared" si="4"/>
        <v>35</v>
      </c>
      <c r="Q56" s="12">
        <f t="shared" si="4"/>
        <v>45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0.74285714285714288</v>
      </c>
      <c r="K57" s="14">
        <f t="shared" ref="K57:Q57" si="5">K54/K56</f>
        <v>0.7142857142857143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0.25714285714285712</v>
      </c>
      <c r="K58" s="13">
        <f t="shared" ref="K58:Q58" si="6">K55/K56</f>
        <v>0.2857142857142857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98" zoomScaleNormal="9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126</v>
      </c>
      <c r="E4" s="36"/>
      <c r="F4" s="36"/>
      <c r="G4" s="36"/>
      <c r="I4" t="s">
        <v>1</v>
      </c>
      <c r="J4" s="42" t="s">
        <v>144</v>
      </c>
      <c r="K4" s="42"/>
      <c r="M4" t="s">
        <v>2</v>
      </c>
      <c r="N4" s="37">
        <v>45229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93</v>
      </c>
      <c r="E6" s="24"/>
      <c r="F6" s="24"/>
      <c r="G6" s="24"/>
      <c r="I6" s="26" t="s">
        <v>22</v>
      </c>
      <c r="J6" s="26"/>
      <c r="K6" s="22" t="s">
        <v>72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52</v>
      </c>
      <c r="D9" s="38" t="s">
        <v>128</v>
      </c>
      <c r="E9" s="39"/>
      <c r="F9" s="39"/>
      <c r="G9" s="39"/>
      <c r="H9" s="39"/>
      <c r="I9" s="40"/>
      <c r="J9" s="4">
        <v>72</v>
      </c>
      <c r="K9" s="4">
        <v>87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22.714285714285715</v>
      </c>
    </row>
    <row r="10" spans="2:18" x14ac:dyDescent="0.25">
      <c r="B10" s="6">
        <f>B9+1</f>
        <v>2</v>
      </c>
      <c r="C10" s="3" t="s">
        <v>53</v>
      </c>
      <c r="D10" s="38" t="s">
        <v>129</v>
      </c>
      <c r="E10" s="39"/>
      <c r="F10" s="39"/>
      <c r="G10" s="39"/>
      <c r="H10" s="39"/>
      <c r="I10" s="40"/>
      <c r="J10" s="4">
        <v>96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23.714285714285715</v>
      </c>
    </row>
    <row r="11" spans="2:18" x14ac:dyDescent="0.25">
      <c r="B11" s="6">
        <f t="shared" ref="B11:B53" si="1">B10+1</f>
        <v>3</v>
      </c>
      <c r="C11" s="3" t="s">
        <v>141</v>
      </c>
      <c r="D11" s="38" t="s">
        <v>130</v>
      </c>
      <c r="E11" s="39"/>
      <c r="F11" s="39"/>
      <c r="G11" s="39"/>
      <c r="H11" s="39"/>
      <c r="I11" s="40"/>
      <c r="J11" s="4">
        <v>96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26.571428571428573</v>
      </c>
    </row>
    <row r="12" spans="2:18" x14ac:dyDescent="0.25">
      <c r="B12" s="6">
        <f t="shared" si="1"/>
        <v>4</v>
      </c>
      <c r="C12" s="3" t="s">
        <v>54</v>
      </c>
      <c r="D12" s="38" t="s">
        <v>131</v>
      </c>
      <c r="E12" s="39"/>
      <c r="F12" s="39"/>
      <c r="G12" s="39"/>
      <c r="H12" s="39"/>
      <c r="I12" s="4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" t="s">
        <v>55</v>
      </c>
      <c r="D13" s="38" t="s">
        <v>43</v>
      </c>
      <c r="E13" s="39"/>
      <c r="F13" s="39"/>
      <c r="G13" s="39"/>
      <c r="H13" s="39"/>
      <c r="I13" s="40"/>
      <c r="J13" s="4">
        <v>92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26.714285714285715</v>
      </c>
    </row>
    <row r="14" spans="2:18" x14ac:dyDescent="0.25">
      <c r="B14" s="6">
        <f t="shared" si="1"/>
        <v>6</v>
      </c>
      <c r="C14" s="3" t="s">
        <v>56</v>
      </c>
      <c r="D14" s="38" t="s">
        <v>44</v>
      </c>
      <c r="E14" s="39"/>
      <c r="F14" s="39"/>
      <c r="G14" s="39"/>
      <c r="H14" s="39"/>
      <c r="I14" s="40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s="3" t="s">
        <v>57</v>
      </c>
      <c r="D15" s="38" t="s">
        <v>132</v>
      </c>
      <c r="E15" s="39"/>
      <c r="F15" s="39"/>
      <c r="G15" s="39"/>
      <c r="H15" s="39"/>
      <c r="I15" s="40"/>
      <c r="J15" s="4">
        <v>71</v>
      </c>
      <c r="K15" s="4">
        <v>75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20.857142857142858</v>
      </c>
    </row>
    <row r="16" spans="2:18" x14ac:dyDescent="0.25">
      <c r="B16" s="6">
        <f t="shared" si="1"/>
        <v>8</v>
      </c>
      <c r="C16" s="3" t="s">
        <v>58</v>
      </c>
      <c r="D16" s="38" t="s">
        <v>133</v>
      </c>
      <c r="E16" s="39"/>
      <c r="F16" s="39"/>
      <c r="G16" s="39"/>
      <c r="H16" s="39"/>
      <c r="I16" s="40"/>
      <c r="J16" s="4">
        <v>90</v>
      </c>
      <c r="K16" s="4">
        <v>93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26.142857142857142</v>
      </c>
    </row>
    <row r="17" spans="2:17" x14ac:dyDescent="0.25">
      <c r="B17" s="6">
        <f t="shared" si="1"/>
        <v>9</v>
      </c>
      <c r="C17" s="3" t="s">
        <v>59</v>
      </c>
      <c r="D17" s="38" t="s">
        <v>134</v>
      </c>
      <c r="E17" s="39"/>
      <c r="F17" s="39"/>
      <c r="G17" s="39"/>
      <c r="H17" s="39"/>
      <c r="I17" s="40"/>
      <c r="J17" s="4">
        <v>96</v>
      </c>
      <c r="K17" s="4">
        <v>87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26.142857142857142</v>
      </c>
    </row>
    <row r="18" spans="2:17" x14ac:dyDescent="0.25">
      <c r="B18" s="6">
        <f t="shared" si="1"/>
        <v>10</v>
      </c>
      <c r="C18" s="3" t="s">
        <v>60</v>
      </c>
      <c r="D18" s="38" t="s">
        <v>135</v>
      </c>
      <c r="E18" s="39"/>
      <c r="F18" s="39"/>
      <c r="G18" s="39"/>
      <c r="H18" s="39"/>
      <c r="I18" s="40"/>
      <c r="J18" s="4">
        <v>96</v>
      </c>
      <c r="K18" s="4">
        <v>87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26.142857142857142</v>
      </c>
    </row>
    <row r="19" spans="2:17" x14ac:dyDescent="0.25">
      <c r="B19" s="6">
        <f t="shared" si="1"/>
        <v>11</v>
      </c>
      <c r="C19" s="3" t="s">
        <v>142</v>
      </c>
      <c r="D19" s="38" t="s">
        <v>136</v>
      </c>
      <c r="E19" s="39"/>
      <c r="F19" s="39"/>
      <c r="G19" s="39"/>
      <c r="H19" s="39"/>
      <c r="I19" s="4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 t="s">
        <v>61</v>
      </c>
      <c r="D20" s="38" t="s">
        <v>45</v>
      </c>
      <c r="E20" s="39"/>
      <c r="F20" s="39"/>
      <c r="G20" s="39"/>
      <c r="H20" s="39"/>
      <c r="I20" s="40"/>
      <c r="J20" s="4">
        <v>0</v>
      </c>
      <c r="K20" s="4">
        <v>92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13.142857142857142</v>
      </c>
    </row>
    <row r="21" spans="2:17" x14ac:dyDescent="0.25">
      <c r="B21" s="6">
        <f t="shared" si="1"/>
        <v>13</v>
      </c>
      <c r="C21" s="3" t="s">
        <v>62</v>
      </c>
      <c r="D21" s="38" t="s">
        <v>46</v>
      </c>
      <c r="E21" s="39"/>
      <c r="F21" s="39"/>
      <c r="G21" s="39"/>
      <c r="H21" s="39"/>
      <c r="I21" s="40"/>
      <c r="J21" s="4">
        <v>90</v>
      </c>
      <c r="K21" s="4">
        <v>93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26.142857142857142</v>
      </c>
    </row>
    <row r="22" spans="2:17" x14ac:dyDescent="0.25">
      <c r="B22" s="6">
        <f t="shared" si="1"/>
        <v>14</v>
      </c>
      <c r="C22" s="3" t="s">
        <v>63</v>
      </c>
      <c r="D22" s="38" t="s">
        <v>137</v>
      </c>
      <c r="E22" s="39"/>
      <c r="F22" s="39"/>
      <c r="G22" s="39"/>
      <c r="H22" s="39"/>
      <c r="I22" s="40"/>
      <c r="J22" s="4">
        <v>93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24.714285714285715</v>
      </c>
    </row>
    <row r="23" spans="2:17" x14ac:dyDescent="0.25">
      <c r="B23" s="6">
        <f t="shared" si="1"/>
        <v>15</v>
      </c>
      <c r="C23" s="3" t="s">
        <v>64</v>
      </c>
      <c r="D23" s="38" t="s">
        <v>47</v>
      </c>
      <c r="E23" s="39"/>
      <c r="F23" s="39"/>
      <c r="G23" s="39"/>
      <c r="H23" s="39"/>
      <c r="I23" s="40"/>
      <c r="J23" s="4">
        <v>80</v>
      </c>
      <c r="K23" s="4">
        <v>77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22.428571428571427</v>
      </c>
    </row>
    <row r="24" spans="2:17" x14ac:dyDescent="0.25">
      <c r="B24" s="6">
        <f t="shared" si="1"/>
        <v>16</v>
      </c>
      <c r="C24" s="3" t="s">
        <v>143</v>
      </c>
      <c r="D24" s="38" t="s">
        <v>138</v>
      </c>
      <c r="E24" s="39"/>
      <c r="F24" s="39"/>
      <c r="G24" s="39"/>
      <c r="H24" s="39"/>
      <c r="I24" s="40"/>
      <c r="J24" s="4">
        <v>73</v>
      </c>
      <c r="K24" s="4">
        <v>87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22.857142857142858</v>
      </c>
    </row>
    <row r="25" spans="2:17" x14ac:dyDescent="0.25">
      <c r="B25" s="6">
        <f t="shared" si="1"/>
        <v>17</v>
      </c>
      <c r="C25" s="3" t="s">
        <v>65</v>
      </c>
      <c r="D25" s="38" t="s">
        <v>48</v>
      </c>
      <c r="E25" s="39"/>
      <c r="F25" s="39"/>
      <c r="G25" s="39"/>
      <c r="H25" s="39"/>
      <c r="I25" s="40"/>
      <c r="J25" s="4">
        <v>96</v>
      </c>
      <c r="K25" s="4">
        <v>82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25.428571428571427</v>
      </c>
    </row>
    <row r="26" spans="2:17" x14ac:dyDescent="0.25">
      <c r="B26" s="6">
        <f t="shared" si="1"/>
        <v>18</v>
      </c>
      <c r="C26" s="3" t="s">
        <v>66</v>
      </c>
      <c r="D26" s="38" t="s">
        <v>49</v>
      </c>
      <c r="E26" s="39"/>
      <c r="F26" s="39"/>
      <c r="G26" s="39"/>
      <c r="H26" s="39"/>
      <c r="I26" s="40"/>
      <c r="J26" s="4">
        <v>91</v>
      </c>
      <c r="K26" s="4">
        <v>77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</v>
      </c>
    </row>
    <row r="27" spans="2:17" x14ac:dyDescent="0.25">
      <c r="B27" s="6">
        <f t="shared" si="1"/>
        <v>19</v>
      </c>
      <c r="C27" s="3" t="s">
        <v>67</v>
      </c>
      <c r="D27" s="38" t="s">
        <v>50</v>
      </c>
      <c r="E27" s="39"/>
      <c r="F27" s="39"/>
      <c r="G27" s="39"/>
      <c r="H27" s="39"/>
      <c r="I27" s="4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3" t="s">
        <v>68</v>
      </c>
      <c r="D28" s="38" t="s">
        <v>51</v>
      </c>
      <c r="E28" s="39"/>
      <c r="F28" s="39"/>
      <c r="G28" s="39"/>
      <c r="H28" s="39"/>
      <c r="I28" s="40"/>
      <c r="J28" s="4">
        <v>90</v>
      </c>
      <c r="K28" s="4">
        <v>85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</v>
      </c>
    </row>
    <row r="29" spans="2:17" x14ac:dyDescent="0.25">
      <c r="B29" s="6">
        <f t="shared" si="1"/>
        <v>21</v>
      </c>
      <c r="C29" s="3" t="s">
        <v>69</v>
      </c>
      <c r="D29" s="38" t="s">
        <v>139</v>
      </c>
      <c r="E29" s="39"/>
      <c r="F29" s="39"/>
      <c r="G29" s="39"/>
      <c r="H29" s="39"/>
      <c r="I29" s="40"/>
      <c r="J29" s="4">
        <v>75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20.714285714285715</v>
      </c>
    </row>
    <row r="30" spans="2:17" x14ac:dyDescent="0.25">
      <c r="B30" s="6">
        <f t="shared" si="1"/>
        <v>22</v>
      </c>
      <c r="C30" s="3" t="s">
        <v>70</v>
      </c>
      <c r="D30" s="38" t="s">
        <v>140</v>
      </c>
      <c r="E30" s="39"/>
      <c r="F30" s="39"/>
      <c r="G30" s="39"/>
      <c r="H30" s="39"/>
      <c r="I30" s="40"/>
      <c r="J30" s="4">
        <v>75</v>
      </c>
      <c r="K30" s="4">
        <v>75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21.428571428571427</v>
      </c>
    </row>
    <row r="31" spans="2:17" x14ac:dyDescent="0.25">
      <c r="B31" s="6">
        <f t="shared" si="1"/>
        <v>23</v>
      </c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18</v>
      </c>
      <c r="K54" s="11">
        <f t="shared" ref="K54:P54" si="3">COUNTIF(K9:K53,"&gt;=70")</f>
        <v>18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4</v>
      </c>
      <c r="K55" s="12">
        <f t="shared" ref="K55:Q55" si="5">COUNTIF(K9:K53,"&lt;70")</f>
        <v>4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0.81818181818181823</v>
      </c>
      <c r="K57" s="14">
        <f t="shared" ref="K57:Q57" si="7">K54/K56</f>
        <v>0.81818181818181823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0.18181818181818182</v>
      </c>
      <c r="K58" s="13">
        <f t="shared" ref="K58:Q58" si="8">K55/K56</f>
        <v>0.18181818181818182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126</v>
      </c>
      <c r="E4" s="36"/>
      <c r="F4" s="36"/>
      <c r="G4" s="36"/>
      <c r="I4" t="s">
        <v>1</v>
      </c>
      <c r="J4" s="24" t="s">
        <v>127</v>
      </c>
      <c r="K4" s="24"/>
      <c r="M4" t="s">
        <v>2</v>
      </c>
      <c r="N4" s="37">
        <v>45229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93</v>
      </c>
      <c r="E6" s="24"/>
      <c r="F6" s="24"/>
      <c r="G6" s="24"/>
      <c r="I6" s="26" t="s">
        <v>22</v>
      </c>
      <c r="J6" s="26"/>
      <c r="K6" s="22" t="s">
        <v>72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7" t="s">
        <v>25</v>
      </c>
      <c r="D9" s="43" t="s">
        <v>145</v>
      </c>
      <c r="E9" s="44"/>
      <c r="F9" s="44"/>
      <c r="G9" s="44"/>
      <c r="H9" s="44"/>
      <c r="I9" s="45"/>
      <c r="J9" s="4">
        <v>91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25.142857142857142</v>
      </c>
    </row>
    <row r="10" spans="2:18" ht="15.75" x14ac:dyDescent="0.25">
      <c r="B10" s="6">
        <f>B9+1</f>
        <v>2</v>
      </c>
      <c r="C10" s="17" t="s">
        <v>26</v>
      </c>
      <c r="D10" s="43" t="s">
        <v>146</v>
      </c>
      <c r="E10" s="44"/>
      <c r="F10" s="44"/>
      <c r="G10" s="44"/>
      <c r="H10" s="44"/>
      <c r="I10" s="45"/>
      <c r="J10" s="4">
        <v>96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26.571428571428573</v>
      </c>
    </row>
    <row r="11" spans="2:18" ht="15.75" x14ac:dyDescent="0.25">
      <c r="B11" s="6">
        <f t="shared" ref="B11:B53" si="1">B10+1</f>
        <v>3</v>
      </c>
      <c r="C11" s="17" t="s">
        <v>27</v>
      </c>
      <c r="D11" s="43" t="s">
        <v>147</v>
      </c>
      <c r="E11" s="44"/>
      <c r="F11" s="44"/>
      <c r="G11" s="44"/>
      <c r="H11" s="44"/>
      <c r="I11" s="45"/>
      <c r="J11" s="4">
        <v>94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</v>
      </c>
    </row>
    <row r="12" spans="2:18" ht="15.75" x14ac:dyDescent="0.25">
      <c r="B12" s="6">
        <f t="shared" si="1"/>
        <v>4</v>
      </c>
      <c r="C12" s="17" t="s">
        <v>28</v>
      </c>
      <c r="D12" s="43" t="s">
        <v>148</v>
      </c>
      <c r="E12" s="44"/>
      <c r="F12" s="44"/>
      <c r="G12" s="44"/>
      <c r="H12" s="44"/>
      <c r="I12" s="45"/>
      <c r="J12" s="4">
        <v>88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</v>
      </c>
    </row>
    <row r="13" spans="2:18" ht="15.75" x14ac:dyDescent="0.25">
      <c r="B13" s="6">
        <f t="shared" si="1"/>
        <v>5</v>
      </c>
      <c r="C13" s="17" t="s">
        <v>29</v>
      </c>
      <c r="D13" s="43" t="s">
        <v>149</v>
      </c>
      <c r="E13" s="44"/>
      <c r="F13" s="44"/>
      <c r="G13" s="44"/>
      <c r="H13" s="44"/>
      <c r="I13" s="45"/>
      <c r="J13" s="4">
        <v>94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27</v>
      </c>
    </row>
    <row r="14" spans="2:18" ht="15.75" x14ac:dyDescent="0.25">
      <c r="B14" s="6">
        <f t="shared" si="1"/>
        <v>6</v>
      </c>
      <c r="C14" s="17" t="s">
        <v>30</v>
      </c>
      <c r="D14" s="43" t="s">
        <v>150</v>
      </c>
      <c r="E14" s="44"/>
      <c r="F14" s="44"/>
      <c r="G14" s="44"/>
      <c r="H14" s="44"/>
      <c r="I14" s="45"/>
      <c r="J14" s="4">
        <v>94</v>
      </c>
      <c r="K14" s="4">
        <v>95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27</v>
      </c>
    </row>
    <row r="15" spans="2:18" ht="15.75" x14ac:dyDescent="0.25">
      <c r="B15" s="6">
        <f t="shared" si="1"/>
        <v>7</v>
      </c>
      <c r="C15" s="17" t="s">
        <v>31</v>
      </c>
      <c r="D15" s="43" t="s">
        <v>151</v>
      </c>
      <c r="E15" s="44"/>
      <c r="F15" s="44"/>
      <c r="G15" s="44"/>
      <c r="H15" s="44"/>
      <c r="I15" s="45"/>
      <c r="J15" s="4">
        <v>89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26.285714285714285</v>
      </c>
    </row>
    <row r="16" spans="2:18" ht="15.75" x14ac:dyDescent="0.25">
      <c r="B16" s="6">
        <f t="shared" si="1"/>
        <v>8</v>
      </c>
      <c r="C16" s="17" t="s">
        <v>33</v>
      </c>
      <c r="D16" s="43" t="s">
        <v>152</v>
      </c>
      <c r="E16" s="44"/>
      <c r="F16" s="44"/>
      <c r="G16" s="44"/>
      <c r="H16" s="44"/>
      <c r="I16" s="45"/>
      <c r="J16" s="4">
        <v>89</v>
      </c>
      <c r="K16" s="4">
        <v>95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26.285714285714285</v>
      </c>
    </row>
    <row r="17" spans="2:17" ht="15.75" x14ac:dyDescent="0.25">
      <c r="B17" s="6">
        <f t="shared" si="1"/>
        <v>9</v>
      </c>
      <c r="C17" s="17" t="s">
        <v>34</v>
      </c>
      <c r="D17" s="43" t="s">
        <v>153</v>
      </c>
      <c r="E17" s="44"/>
      <c r="F17" s="44"/>
      <c r="G17" s="44"/>
      <c r="H17" s="44"/>
      <c r="I17" s="45"/>
      <c r="J17" s="4">
        <v>96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27.285714285714285</v>
      </c>
    </row>
    <row r="18" spans="2:17" ht="15.75" x14ac:dyDescent="0.25">
      <c r="B18" s="6">
        <f t="shared" si="1"/>
        <v>10</v>
      </c>
      <c r="C18" s="17" t="s">
        <v>35</v>
      </c>
      <c r="D18" s="43" t="s">
        <v>154</v>
      </c>
      <c r="E18" s="44"/>
      <c r="F18" s="44"/>
      <c r="G18" s="44"/>
      <c r="H18" s="44"/>
      <c r="I18" s="45"/>
      <c r="J18" s="4">
        <v>96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27.285714285714285</v>
      </c>
    </row>
    <row r="19" spans="2:17" ht="15.75" x14ac:dyDescent="0.25">
      <c r="B19" s="6">
        <f t="shared" si="1"/>
        <v>11</v>
      </c>
      <c r="C19" s="17" t="s">
        <v>36</v>
      </c>
      <c r="D19" s="43" t="s">
        <v>155</v>
      </c>
      <c r="E19" s="44"/>
      <c r="F19" s="44"/>
      <c r="G19" s="44"/>
      <c r="H19" s="44"/>
      <c r="I19" s="45"/>
      <c r="J19" s="4">
        <v>82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25.285714285714285</v>
      </c>
    </row>
    <row r="20" spans="2:17" ht="15.75" x14ac:dyDescent="0.25">
      <c r="B20" s="6">
        <f t="shared" si="1"/>
        <v>12</v>
      </c>
      <c r="C20" s="17" t="s">
        <v>37</v>
      </c>
      <c r="D20" s="43" t="s">
        <v>156</v>
      </c>
      <c r="E20" s="44"/>
      <c r="F20" s="44"/>
      <c r="G20" s="44"/>
      <c r="H20" s="44"/>
      <c r="I20" s="45"/>
      <c r="J20" s="4">
        <v>75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23.571428571428573</v>
      </c>
    </row>
    <row r="21" spans="2:17" ht="15.75" x14ac:dyDescent="0.25">
      <c r="B21" s="6">
        <f t="shared" si="1"/>
        <v>13</v>
      </c>
      <c r="C21" s="17" t="s">
        <v>38</v>
      </c>
      <c r="D21" s="43" t="s">
        <v>157</v>
      </c>
      <c r="E21" s="44"/>
      <c r="F21" s="44"/>
      <c r="G21" s="44"/>
      <c r="H21" s="44"/>
      <c r="I21" s="45"/>
      <c r="J21" s="4">
        <v>90</v>
      </c>
      <c r="K21" s="4">
        <v>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26.428571428571427</v>
      </c>
    </row>
    <row r="22" spans="2:17" ht="15.75" x14ac:dyDescent="0.25">
      <c r="B22" s="6">
        <f t="shared" si="1"/>
        <v>14</v>
      </c>
      <c r="C22" s="17" t="s">
        <v>39</v>
      </c>
      <c r="D22" s="43" t="s">
        <v>158</v>
      </c>
      <c r="E22" s="44"/>
      <c r="F22" s="44"/>
      <c r="G22" s="44"/>
      <c r="H22" s="44"/>
      <c r="I22" s="45"/>
      <c r="J22" s="4">
        <v>72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23.142857142857142</v>
      </c>
    </row>
    <row r="23" spans="2:17" ht="15.75" x14ac:dyDescent="0.25">
      <c r="B23" s="6">
        <f t="shared" si="1"/>
        <v>15</v>
      </c>
      <c r="C23" s="17" t="s">
        <v>40</v>
      </c>
      <c r="D23" s="43" t="s">
        <v>159</v>
      </c>
      <c r="E23" s="44"/>
      <c r="F23" s="44"/>
      <c r="G23" s="44"/>
      <c r="H23" s="44"/>
      <c r="I23" s="45"/>
      <c r="J23" s="4">
        <v>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ht="15.75" x14ac:dyDescent="0.25">
      <c r="B24" s="6">
        <f t="shared" si="1"/>
        <v>16</v>
      </c>
      <c r="C24" s="17" t="s">
        <v>41</v>
      </c>
      <c r="D24" s="43" t="s">
        <v>160</v>
      </c>
      <c r="E24" s="44"/>
      <c r="F24" s="44"/>
      <c r="G24" s="44"/>
      <c r="H24" s="44"/>
      <c r="I24" s="45"/>
      <c r="J24" s="4">
        <v>80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22.857142857142858</v>
      </c>
    </row>
    <row r="25" spans="2:17" x14ac:dyDescent="0.2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15</v>
      </c>
      <c r="K54" s="11">
        <f t="shared" ref="K54:P54" si="3">COUNTIF(K9:K53,"&gt;=70")</f>
        <v>16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16</v>
      </c>
      <c r="M55" s="12">
        <f t="shared" si="5"/>
        <v>16</v>
      </c>
      <c r="N55" s="12">
        <f t="shared" si="5"/>
        <v>16</v>
      </c>
      <c r="O55" s="12">
        <f t="shared" si="5"/>
        <v>16</v>
      </c>
      <c r="P55" s="12">
        <f t="shared" si="5"/>
        <v>16</v>
      </c>
      <c r="Q55" s="12">
        <f t="shared" si="5"/>
        <v>45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16</v>
      </c>
      <c r="K56" s="12">
        <f t="shared" ref="K56:Q56" si="6">COUNT(K9:K53)</f>
        <v>16</v>
      </c>
      <c r="L56" s="12">
        <f t="shared" si="6"/>
        <v>16</v>
      </c>
      <c r="M56" s="12">
        <f t="shared" si="6"/>
        <v>16</v>
      </c>
      <c r="N56" s="12">
        <f t="shared" si="6"/>
        <v>16</v>
      </c>
      <c r="O56" s="12">
        <f t="shared" si="6"/>
        <v>16</v>
      </c>
      <c r="P56" s="12">
        <f t="shared" si="6"/>
        <v>16</v>
      </c>
      <c r="Q56" s="12">
        <f t="shared" si="6"/>
        <v>45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0.9375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6.25E-2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161</v>
      </c>
      <c r="E4" s="36"/>
      <c r="F4" s="36"/>
      <c r="G4" s="36"/>
      <c r="I4" t="s">
        <v>1</v>
      </c>
      <c r="J4" s="24" t="s">
        <v>191</v>
      </c>
      <c r="K4" s="24"/>
      <c r="M4" t="s">
        <v>2</v>
      </c>
      <c r="N4" s="37">
        <v>45229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93</v>
      </c>
      <c r="E6" s="24"/>
      <c r="F6" s="24"/>
      <c r="G6" s="24"/>
      <c r="I6" s="26" t="s">
        <v>22</v>
      </c>
      <c r="J6" s="26"/>
      <c r="K6" s="22" t="s">
        <v>72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167</v>
      </c>
      <c r="D9" s="38" t="s">
        <v>163</v>
      </c>
      <c r="E9" s="39"/>
      <c r="F9" s="39"/>
      <c r="G9" s="39"/>
      <c r="H9" s="39"/>
      <c r="I9" s="40"/>
      <c r="J9" s="4">
        <v>90</v>
      </c>
      <c r="K9" s="4">
        <v>95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26.428571428571427</v>
      </c>
    </row>
    <row r="10" spans="2:18" x14ac:dyDescent="0.25">
      <c r="B10" s="6">
        <f>B9+1</f>
        <v>2</v>
      </c>
      <c r="C10" s="3" t="s">
        <v>168</v>
      </c>
      <c r="D10" s="38" t="s">
        <v>164</v>
      </c>
      <c r="E10" s="39"/>
      <c r="F10" s="39"/>
      <c r="G10" s="39"/>
      <c r="H10" s="39"/>
      <c r="I10" s="40"/>
      <c r="J10" s="4">
        <v>70</v>
      </c>
      <c r="K10" s="4">
        <v>85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22.142857142857142</v>
      </c>
    </row>
    <row r="11" spans="2:18" x14ac:dyDescent="0.25">
      <c r="B11" s="6">
        <f t="shared" ref="B11:B53" si="1">B10+1</f>
        <v>3</v>
      </c>
      <c r="C11" s="3" t="s">
        <v>169</v>
      </c>
      <c r="D11" s="38" t="s">
        <v>165</v>
      </c>
      <c r="E11" s="39"/>
      <c r="F11" s="39"/>
      <c r="G11" s="39"/>
      <c r="H11" s="39"/>
      <c r="I11" s="40"/>
      <c r="J11" s="4">
        <v>90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</v>
      </c>
    </row>
    <row r="12" spans="2:18" x14ac:dyDescent="0.25">
      <c r="B12" s="6">
        <f t="shared" si="1"/>
        <v>4</v>
      </c>
      <c r="C12" s="3" t="s">
        <v>170</v>
      </c>
      <c r="D12" s="38" t="s">
        <v>166</v>
      </c>
      <c r="E12" s="39"/>
      <c r="F12" s="39"/>
      <c r="G12" s="39"/>
      <c r="H12" s="39"/>
      <c r="I12" s="40"/>
      <c r="J12" s="4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C13" s="6"/>
      <c r="D13" s="41"/>
      <c r="E13" s="41"/>
      <c r="F13" s="41"/>
      <c r="G13" s="41"/>
      <c r="H13" s="41"/>
      <c r="I13" s="41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41"/>
      <c r="E14" s="41"/>
      <c r="F14" s="41"/>
      <c r="G14" s="41"/>
      <c r="H14" s="41"/>
      <c r="I14" s="41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41"/>
      <c r="E15" s="41"/>
      <c r="F15" s="41"/>
      <c r="G15" s="41"/>
      <c r="H15" s="41"/>
      <c r="I15" s="41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41"/>
      <c r="E16" s="41"/>
      <c r="F16" s="41"/>
      <c r="G16" s="41"/>
      <c r="H16" s="41"/>
      <c r="I16" s="41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41"/>
      <c r="E17" s="41"/>
      <c r="F17" s="41"/>
      <c r="G17" s="41"/>
      <c r="H17" s="41"/>
      <c r="I17" s="41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41"/>
      <c r="E18" s="41"/>
      <c r="F18" s="41"/>
      <c r="G18" s="41"/>
      <c r="H18" s="41"/>
      <c r="I18" s="41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1"/>
      <c r="E19" s="21"/>
      <c r="F19" s="21"/>
      <c r="G19" s="21"/>
      <c r="H19" s="21"/>
      <c r="I19" s="2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1"/>
      <c r="E20" s="21"/>
      <c r="F20" s="21"/>
      <c r="G20" s="21"/>
      <c r="H20" s="21"/>
      <c r="I20" s="2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21"/>
      <c r="E21" s="21"/>
      <c r="F21" s="21"/>
      <c r="G21" s="21"/>
      <c r="H21" s="21"/>
      <c r="I21" s="2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21"/>
      <c r="E22" s="21"/>
      <c r="F22" s="21"/>
      <c r="G22" s="21"/>
      <c r="H22" s="21"/>
      <c r="I22" s="2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4</v>
      </c>
      <c r="M55" s="12">
        <f t="shared" si="5"/>
        <v>4</v>
      </c>
      <c r="N55" s="12">
        <f t="shared" si="5"/>
        <v>4</v>
      </c>
      <c r="O55" s="12">
        <f t="shared" si="5"/>
        <v>4</v>
      </c>
      <c r="P55" s="12">
        <f t="shared" si="5"/>
        <v>4</v>
      </c>
      <c r="Q55" s="12">
        <f t="shared" si="5"/>
        <v>45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4</v>
      </c>
      <c r="K56" s="12">
        <f t="shared" ref="K56:Q56" si="6">COUNT(K9:K53)</f>
        <v>4</v>
      </c>
      <c r="L56" s="12">
        <f t="shared" si="6"/>
        <v>4</v>
      </c>
      <c r="M56" s="12">
        <f t="shared" si="6"/>
        <v>4</v>
      </c>
      <c r="N56" s="12">
        <f t="shared" si="6"/>
        <v>4</v>
      </c>
      <c r="O56" s="12">
        <f t="shared" si="6"/>
        <v>4</v>
      </c>
      <c r="P56" s="12">
        <f t="shared" si="6"/>
        <v>4</v>
      </c>
      <c r="Q56" s="12">
        <f t="shared" si="6"/>
        <v>45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52" zoomScale="112" zoomScaleNormal="112" workbookViewId="0">
      <selection activeCell="T12" sqref="T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171</v>
      </c>
      <c r="E4" s="36"/>
      <c r="F4" s="36"/>
      <c r="G4" s="36"/>
      <c r="I4" t="s">
        <v>1</v>
      </c>
      <c r="J4" s="42" t="s">
        <v>162</v>
      </c>
      <c r="K4" s="42"/>
      <c r="M4" t="s">
        <v>2</v>
      </c>
      <c r="N4" s="37">
        <v>45229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93</v>
      </c>
      <c r="E6" s="24"/>
      <c r="F6" s="24"/>
      <c r="G6" s="24"/>
      <c r="I6" s="26" t="s">
        <v>22</v>
      </c>
      <c r="J6" s="26"/>
      <c r="K6" s="22" t="s">
        <v>72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73</v>
      </c>
      <c r="D9" s="38" t="s">
        <v>172</v>
      </c>
      <c r="E9" s="39"/>
      <c r="F9" s="39"/>
      <c r="G9" s="39"/>
      <c r="H9" s="39"/>
      <c r="I9" s="40"/>
      <c r="J9" s="46">
        <v>93</v>
      </c>
      <c r="K9" s="4"/>
      <c r="L9" s="4"/>
      <c r="M9" s="4"/>
      <c r="N9" s="4"/>
      <c r="O9" s="4"/>
      <c r="P9" s="4"/>
      <c r="Q9" s="10">
        <f>SUM(J9:P9)/7</f>
        <v>13.285714285714286</v>
      </c>
    </row>
    <row r="10" spans="2:18" x14ac:dyDescent="0.25">
      <c r="B10" s="6">
        <f>B9+1</f>
        <v>2</v>
      </c>
      <c r="C10" s="6" t="s">
        <v>74</v>
      </c>
      <c r="D10" s="38" t="s">
        <v>173</v>
      </c>
      <c r="E10" s="39"/>
      <c r="F10" s="39"/>
      <c r="G10" s="39"/>
      <c r="H10" s="39"/>
      <c r="I10" s="40"/>
      <c r="J10" s="46">
        <v>100</v>
      </c>
      <c r="K10" s="4"/>
      <c r="L10" s="4"/>
      <c r="M10" s="4"/>
      <c r="N10" s="4"/>
      <c r="O10" s="4"/>
      <c r="P10" s="4"/>
      <c r="Q10" s="10">
        <f t="shared" ref="Q10:Q48" si="0">SUM(J10:P10)/7</f>
        <v>14.285714285714286</v>
      </c>
    </row>
    <row r="11" spans="2:18" x14ac:dyDescent="0.25">
      <c r="B11" s="6">
        <f t="shared" ref="B11:B53" si="1">B10+1</f>
        <v>3</v>
      </c>
      <c r="C11" s="6" t="s">
        <v>75</v>
      </c>
      <c r="D11" s="38" t="s">
        <v>174</v>
      </c>
      <c r="E11" s="39"/>
      <c r="F11" s="39"/>
      <c r="G11" s="39"/>
      <c r="H11" s="39"/>
      <c r="I11" s="40"/>
      <c r="J11" s="46">
        <v>95</v>
      </c>
      <c r="K11" s="4"/>
      <c r="L11" s="4"/>
      <c r="M11" s="4"/>
      <c r="N11" s="4"/>
      <c r="O11" s="4"/>
      <c r="P11" s="4"/>
      <c r="Q11" s="10">
        <f t="shared" si="0"/>
        <v>13.571428571428571</v>
      </c>
    </row>
    <row r="12" spans="2:18" x14ac:dyDescent="0.25">
      <c r="B12" s="6">
        <f t="shared" si="1"/>
        <v>4</v>
      </c>
      <c r="C12" s="6" t="s">
        <v>76</v>
      </c>
      <c r="D12" s="38" t="s">
        <v>175</v>
      </c>
      <c r="E12" s="39"/>
      <c r="F12" s="39"/>
      <c r="G12" s="39"/>
      <c r="H12" s="39"/>
      <c r="I12" s="40"/>
      <c r="J12" s="46">
        <v>0</v>
      </c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 t="s">
        <v>77</v>
      </c>
      <c r="D13" s="38" t="s">
        <v>176</v>
      </c>
      <c r="E13" s="39"/>
      <c r="F13" s="39"/>
      <c r="G13" s="39"/>
      <c r="H13" s="39"/>
      <c r="I13" s="40"/>
      <c r="J13" s="46">
        <v>93</v>
      </c>
      <c r="K13" s="4"/>
      <c r="L13" s="4"/>
      <c r="M13" s="4"/>
      <c r="N13" s="4"/>
      <c r="O13" s="4"/>
      <c r="P13" s="4"/>
      <c r="Q13" s="10">
        <f t="shared" si="0"/>
        <v>13.285714285714286</v>
      </c>
    </row>
    <row r="14" spans="2:18" x14ac:dyDescent="0.25">
      <c r="B14" s="6">
        <f t="shared" si="1"/>
        <v>6</v>
      </c>
      <c r="C14" s="6" t="s">
        <v>78</v>
      </c>
      <c r="D14" s="38" t="s">
        <v>177</v>
      </c>
      <c r="E14" s="39"/>
      <c r="F14" s="39"/>
      <c r="G14" s="39"/>
      <c r="H14" s="39"/>
      <c r="I14" s="40"/>
      <c r="J14" s="46">
        <v>80</v>
      </c>
      <c r="K14" s="4"/>
      <c r="L14" s="4"/>
      <c r="M14" s="4"/>
      <c r="N14" s="4"/>
      <c r="O14" s="4"/>
      <c r="P14" s="4"/>
      <c r="Q14" s="10">
        <f t="shared" si="0"/>
        <v>11.428571428571429</v>
      </c>
    </row>
    <row r="15" spans="2:18" x14ac:dyDescent="0.25">
      <c r="B15" s="6">
        <f t="shared" si="1"/>
        <v>7</v>
      </c>
      <c r="C15" s="6" t="s">
        <v>79</v>
      </c>
      <c r="D15" s="38" t="s">
        <v>178</v>
      </c>
      <c r="E15" s="39"/>
      <c r="F15" s="39"/>
      <c r="G15" s="39"/>
      <c r="H15" s="39"/>
      <c r="I15" s="40"/>
      <c r="J15" s="46">
        <v>90</v>
      </c>
      <c r="K15" s="4"/>
      <c r="L15" s="4"/>
      <c r="M15" s="4"/>
      <c r="N15" s="4"/>
      <c r="O15" s="4"/>
      <c r="P15" s="4"/>
      <c r="Q15" s="10">
        <f t="shared" si="0"/>
        <v>12.857142857142858</v>
      </c>
    </row>
    <row r="16" spans="2:18" x14ac:dyDescent="0.25">
      <c r="B16" s="6">
        <f t="shared" si="1"/>
        <v>8</v>
      </c>
      <c r="C16" s="6" t="s">
        <v>80</v>
      </c>
      <c r="D16" s="38" t="s">
        <v>179</v>
      </c>
      <c r="E16" s="39"/>
      <c r="F16" s="39"/>
      <c r="G16" s="39"/>
      <c r="H16" s="39"/>
      <c r="I16" s="40"/>
      <c r="J16" s="46">
        <v>98</v>
      </c>
      <c r="K16" s="4"/>
      <c r="L16" s="4"/>
      <c r="M16" s="4"/>
      <c r="N16" s="4"/>
      <c r="O16" s="4"/>
      <c r="P16" s="4"/>
      <c r="Q16" s="10">
        <f t="shared" si="0"/>
        <v>14</v>
      </c>
    </row>
    <row r="17" spans="2:17" x14ac:dyDescent="0.25">
      <c r="B17" s="6">
        <f t="shared" si="1"/>
        <v>9</v>
      </c>
      <c r="C17" s="6" t="s">
        <v>81</v>
      </c>
      <c r="D17" s="38" t="s">
        <v>180</v>
      </c>
      <c r="E17" s="39"/>
      <c r="F17" s="39"/>
      <c r="G17" s="39"/>
      <c r="H17" s="39"/>
      <c r="I17" s="40"/>
      <c r="J17" s="46">
        <v>91</v>
      </c>
      <c r="K17" s="4"/>
      <c r="L17" s="4"/>
      <c r="M17" s="4"/>
      <c r="N17" s="4"/>
      <c r="O17" s="4"/>
      <c r="P17" s="4"/>
      <c r="Q17" s="10">
        <f t="shared" si="0"/>
        <v>13</v>
      </c>
    </row>
    <row r="18" spans="2:17" x14ac:dyDescent="0.25">
      <c r="B18" s="6">
        <f t="shared" si="1"/>
        <v>10</v>
      </c>
      <c r="C18" s="6" t="s">
        <v>82</v>
      </c>
      <c r="D18" s="38" t="s">
        <v>181</v>
      </c>
      <c r="E18" s="39"/>
      <c r="F18" s="39"/>
      <c r="G18" s="39"/>
      <c r="H18" s="39"/>
      <c r="I18" s="40"/>
      <c r="J18" s="46">
        <v>80</v>
      </c>
      <c r="K18" s="4"/>
      <c r="L18" s="4"/>
      <c r="M18" s="4"/>
      <c r="N18" s="4"/>
      <c r="O18" s="4"/>
      <c r="P18" s="4"/>
      <c r="Q18" s="10">
        <f t="shared" si="0"/>
        <v>11.428571428571429</v>
      </c>
    </row>
    <row r="19" spans="2:17" x14ac:dyDescent="0.25">
      <c r="B19" s="6">
        <f t="shared" si="1"/>
        <v>11</v>
      </c>
      <c r="C19" s="6" t="s">
        <v>83</v>
      </c>
      <c r="D19" s="38" t="s">
        <v>182</v>
      </c>
      <c r="E19" s="39"/>
      <c r="F19" s="39"/>
      <c r="G19" s="39"/>
      <c r="H19" s="39"/>
      <c r="I19" s="40"/>
      <c r="J19" s="46">
        <v>92</v>
      </c>
      <c r="K19" s="4"/>
      <c r="L19" s="4"/>
      <c r="M19" s="4"/>
      <c r="N19" s="4"/>
      <c r="O19" s="4"/>
      <c r="P19" s="4"/>
      <c r="Q19" s="10">
        <f t="shared" si="0"/>
        <v>13.142857142857142</v>
      </c>
    </row>
    <row r="20" spans="2:17" x14ac:dyDescent="0.25">
      <c r="B20" s="6">
        <f t="shared" si="1"/>
        <v>12</v>
      </c>
      <c r="C20" s="6" t="s">
        <v>84</v>
      </c>
      <c r="D20" s="38" t="s">
        <v>183</v>
      </c>
      <c r="E20" s="39"/>
      <c r="F20" s="39"/>
      <c r="G20" s="39"/>
      <c r="H20" s="39"/>
      <c r="I20" s="40"/>
      <c r="J20" s="46">
        <v>0</v>
      </c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 t="s">
        <v>85</v>
      </c>
      <c r="D21" s="38" t="s">
        <v>184</v>
      </c>
      <c r="E21" s="39"/>
      <c r="F21" s="39"/>
      <c r="G21" s="39"/>
      <c r="H21" s="39"/>
      <c r="I21" s="40"/>
      <c r="J21" s="46">
        <v>95</v>
      </c>
      <c r="K21" s="4"/>
      <c r="L21" s="4"/>
      <c r="M21" s="4"/>
      <c r="N21" s="4"/>
      <c r="O21" s="4"/>
      <c r="P21" s="4"/>
      <c r="Q21" s="10">
        <f t="shared" si="0"/>
        <v>13.571428571428571</v>
      </c>
    </row>
    <row r="22" spans="2:17" x14ac:dyDescent="0.25">
      <c r="B22" s="6">
        <f t="shared" si="1"/>
        <v>14</v>
      </c>
      <c r="C22" s="6" t="s">
        <v>86</v>
      </c>
      <c r="D22" s="38" t="s">
        <v>185</v>
      </c>
      <c r="E22" s="39"/>
      <c r="F22" s="39"/>
      <c r="G22" s="39"/>
      <c r="H22" s="39"/>
      <c r="I22" s="40"/>
      <c r="J22" s="46">
        <v>96</v>
      </c>
      <c r="K22" s="4"/>
      <c r="L22" s="4"/>
      <c r="M22" s="4"/>
      <c r="N22" s="4"/>
      <c r="O22" s="4"/>
      <c r="P22" s="4"/>
      <c r="Q22" s="10">
        <f t="shared" si="0"/>
        <v>13.714285714285714</v>
      </c>
    </row>
    <row r="23" spans="2:17" x14ac:dyDescent="0.25">
      <c r="B23" s="6">
        <f t="shared" si="1"/>
        <v>15</v>
      </c>
      <c r="C23" s="6" t="s">
        <v>87</v>
      </c>
      <c r="D23" s="38" t="s">
        <v>186</v>
      </c>
      <c r="E23" s="39"/>
      <c r="F23" s="39"/>
      <c r="G23" s="39"/>
      <c r="H23" s="39"/>
      <c r="I23" s="40"/>
      <c r="J23" s="46">
        <v>80</v>
      </c>
      <c r="K23" s="4"/>
      <c r="L23" s="4"/>
      <c r="M23" s="4"/>
      <c r="N23" s="4"/>
      <c r="O23" s="4"/>
      <c r="P23" s="4"/>
      <c r="Q23" s="10">
        <f t="shared" si="0"/>
        <v>11.428571428571429</v>
      </c>
    </row>
    <row r="24" spans="2:17" x14ac:dyDescent="0.25">
      <c r="B24" s="6">
        <f t="shared" si="1"/>
        <v>16</v>
      </c>
      <c r="C24" s="6" t="s">
        <v>88</v>
      </c>
      <c r="D24" s="38" t="s">
        <v>187</v>
      </c>
      <c r="E24" s="39"/>
      <c r="F24" s="39"/>
      <c r="G24" s="39"/>
      <c r="H24" s="39"/>
      <c r="I24" s="40"/>
      <c r="J24" s="46">
        <v>98</v>
      </c>
      <c r="K24" s="4"/>
      <c r="L24" s="4"/>
      <c r="M24" s="4"/>
      <c r="N24" s="4"/>
      <c r="O24" s="4"/>
      <c r="P24" s="4"/>
      <c r="Q24" s="10">
        <f t="shared" si="0"/>
        <v>14</v>
      </c>
    </row>
    <row r="25" spans="2:17" x14ac:dyDescent="0.25">
      <c r="B25" s="6">
        <f t="shared" si="1"/>
        <v>17</v>
      </c>
      <c r="C25" s="6" t="s">
        <v>89</v>
      </c>
      <c r="D25" s="38" t="s">
        <v>188</v>
      </c>
      <c r="E25" s="39"/>
      <c r="F25" s="39"/>
      <c r="G25" s="39"/>
      <c r="H25" s="39"/>
      <c r="I25" s="40"/>
      <c r="J25" s="46">
        <v>93</v>
      </c>
      <c r="K25" s="4"/>
      <c r="L25" s="4"/>
      <c r="M25" s="4"/>
      <c r="N25" s="4"/>
      <c r="O25" s="4"/>
      <c r="P25" s="4"/>
      <c r="Q25" s="10">
        <f t="shared" si="0"/>
        <v>13.285714285714286</v>
      </c>
    </row>
    <row r="26" spans="2:17" x14ac:dyDescent="0.25">
      <c r="B26" s="6">
        <f t="shared" si="1"/>
        <v>18</v>
      </c>
      <c r="C26" s="6" t="s">
        <v>90</v>
      </c>
      <c r="D26" s="38" t="s">
        <v>189</v>
      </c>
      <c r="E26" s="39"/>
      <c r="F26" s="39"/>
      <c r="G26" s="39"/>
      <c r="H26" s="39"/>
      <c r="I26" s="40"/>
      <c r="J26" s="46">
        <v>85</v>
      </c>
      <c r="K26" s="4"/>
      <c r="L26" s="4"/>
      <c r="M26" s="4"/>
      <c r="N26" s="4"/>
      <c r="O26" s="4"/>
      <c r="P26" s="4"/>
      <c r="Q26" s="10">
        <f t="shared" si="0"/>
        <v>12.142857142857142</v>
      </c>
    </row>
    <row r="27" spans="2:17" x14ac:dyDescent="0.25">
      <c r="B27" s="6">
        <f t="shared" si="1"/>
        <v>19</v>
      </c>
      <c r="C27" s="6" t="s">
        <v>91</v>
      </c>
      <c r="D27" s="38" t="s">
        <v>190</v>
      </c>
      <c r="E27" s="39"/>
      <c r="F27" s="39"/>
      <c r="G27" s="39"/>
      <c r="H27" s="39"/>
      <c r="I27" s="40"/>
      <c r="J27" s="46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41"/>
      <c r="E28" s="41"/>
      <c r="F28" s="41"/>
      <c r="G28" s="41"/>
      <c r="H28" s="41"/>
      <c r="I28" s="4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41"/>
      <c r="E29" s="41"/>
      <c r="F29" s="41"/>
      <c r="G29" s="41"/>
      <c r="H29" s="41"/>
      <c r="I29" s="4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41"/>
      <c r="E30" s="41"/>
      <c r="F30" s="41"/>
      <c r="G30" s="41"/>
      <c r="H30" s="41"/>
      <c r="I30" s="4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41"/>
      <c r="E32" s="41"/>
      <c r="F32" s="41"/>
      <c r="G32" s="41"/>
      <c r="H32" s="41"/>
      <c r="I32" s="4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41"/>
      <c r="E33" s="41"/>
      <c r="F33" s="41"/>
      <c r="G33" s="41"/>
      <c r="H33" s="41"/>
      <c r="I33" s="4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41"/>
      <c r="E34" s="41"/>
      <c r="F34" s="41"/>
      <c r="G34" s="41"/>
      <c r="H34" s="41"/>
      <c r="I34" s="4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41"/>
      <c r="E35" s="41"/>
      <c r="F35" s="41"/>
      <c r="G35" s="41"/>
      <c r="H35" s="41"/>
      <c r="I35" s="4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2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19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0.89473684210526316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0.10526315789473684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2023-11-01T23:14:48Z</dcterms:modified>
</cp:coreProperties>
</file>