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43DDD4A-DE62-4EBE-947C-DD2A763453E8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TALLER DE ÉTICA" sheetId="1" r:id="rId1"/>
    <sheet name="BIOQUIMICA" sheetId="2" r:id="rId2"/>
    <sheet name="FUNDAMENTOS DE ORGANICA " sheetId="3" r:id="rId3"/>
    <sheet name="FUNDAMENTOS DE QUIMICA 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40" i="4" l="1"/>
  <c r="Q45" i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Q9" i="4"/>
  <c r="P59" i="3"/>
  <c r="L58" i="3"/>
  <c r="J58" i="3"/>
  <c r="P57" i="3"/>
  <c r="P58" i="3" s="1"/>
  <c r="O57" i="3"/>
  <c r="N57" i="3"/>
  <c r="M57" i="3"/>
  <c r="M59" i="3" s="1"/>
  <c r="L57" i="3"/>
  <c r="L59" i="3" s="1"/>
  <c r="K57" i="3"/>
  <c r="P56" i="3"/>
  <c r="O56" i="3"/>
  <c r="O59" i="3" s="1"/>
  <c r="N56" i="3"/>
  <c r="N59" i="3" s="1"/>
  <c r="M56" i="3"/>
  <c r="L56" i="3"/>
  <c r="K56" i="3"/>
  <c r="P55" i="3"/>
  <c r="O55" i="3"/>
  <c r="O58" i="3" s="1"/>
  <c r="N55" i="3"/>
  <c r="N58" i="3" s="1"/>
  <c r="M55" i="3"/>
  <c r="L55" i="3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Q9" i="3"/>
  <c r="P56" i="2"/>
  <c r="O56" i="2"/>
  <c r="N56" i="2"/>
  <c r="M56" i="2"/>
  <c r="L56" i="2"/>
  <c r="J56" i="2"/>
  <c r="P55" i="2"/>
  <c r="O55" i="2"/>
  <c r="O58" i="2" s="1"/>
  <c r="N55" i="2"/>
  <c r="N58" i="2" s="1"/>
  <c r="M55" i="2"/>
  <c r="L55" i="2"/>
  <c r="J55" i="2"/>
  <c r="P54" i="2"/>
  <c r="O54" i="2"/>
  <c r="O57" i="2" s="1"/>
  <c r="N54" i="2"/>
  <c r="N57" i="2" s="1"/>
  <c r="M54" i="2"/>
  <c r="M57" i="2" s="1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P55" i="1"/>
  <c r="P58" i="1" s="1"/>
  <c r="O55" i="1"/>
  <c r="O58" i="1" s="1"/>
  <c r="N55" i="1"/>
  <c r="M55" i="1"/>
  <c r="L55" i="1"/>
  <c r="L58" i="1" s="1"/>
  <c r="K55" i="1"/>
  <c r="J55" i="1"/>
  <c r="P54" i="1"/>
  <c r="P57" i="1" s="1"/>
  <c r="O54" i="1"/>
  <c r="O57" i="1" s="1"/>
  <c r="N54" i="1"/>
  <c r="M54" i="1"/>
  <c r="L54" i="1"/>
  <c r="L57" i="1" s="1"/>
  <c r="K54" i="1"/>
  <c r="J54" i="1"/>
  <c r="Q53" i="1"/>
  <c r="Q52" i="1"/>
  <c r="Q51" i="1"/>
  <c r="Q50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K56" i="4" l="1"/>
  <c r="K58" i="4" s="1"/>
  <c r="K54" i="4"/>
  <c r="K56" i="1"/>
  <c r="K58" i="1" s="1"/>
  <c r="K58" i="3"/>
  <c r="K59" i="3"/>
  <c r="K57" i="1"/>
  <c r="N57" i="1"/>
  <c r="M58" i="1"/>
  <c r="M57" i="1"/>
  <c r="N58" i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4"/>
  <c r="P58" i="4"/>
  <c r="P57" i="4"/>
  <c r="L57" i="4"/>
  <c r="J57" i="4"/>
  <c r="J58" i="4"/>
  <c r="P58" i="2"/>
  <c r="L58" i="2"/>
  <c r="L57" i="2"/>
  <c r="P57" i="2"/>
  <c r="M58" i="2"/>
  <c r="J57" i="2"/>
  <c r="J58" i="2"/>
  <c r="Q46" i="3"/>
  <c r="Q56" i="1"/>
  <c r="J57" i="1"/>
  <c r="J58" i="1"/>
  <c r="Q54" i="1"/>
  <c r="Q55" i="1"/>
  <c r="Q56" i="3"/>
  <c r="Q56" i="4"/>
  <c r="Q57" i="3"/>
  <c r="M58" i="3"/>
  <c r="Q55" i="3"/>
  <c r="Q54" i="4"/>
  <c r="Q55" i="4"/>
  <c r="Q54" i="5"/>
  <c r="Q57" i="5" s="1"/>
  <c r="Q55" i="5"/>
  <c r="Q58" i="5" s="1"/>
  <c r="K57" i="4" l="1"/>
  <c r="Q58" i="3"/>
  <c r="Q58" i="1"/>
  <c r="Q57" i="1"/>
  <c r="Q58" i="4"/>
  <c r="Q59" i="3"/>
  <c r="Q57" i="4"/>
  <c r="Q55" i="2" l="1"/>
  <c r="Q58" i="2" s="1"/>
  <c r="K55" i="2"/>
  <c r="K58" i="2" s="1"/>
  <c r="K54" i="2"/>
  <c r="K57" i="2" s="1"/>
  <c r="Q40" i="2"/>
  <c r="Q54" i="2" s="1"/>
  <c r="Q57" i="2" s="1"/>
  <c r="Q56" i="2"/>
  <c r="K56" i="2"/>
</calcChain>
</file>

<file path=xl/sharedStrings.xml><?xml version="1.0" encoding="utf-8"?>
<sst xmlns="http://schemas.openxmlformats.org/spreadsheetml/2006/main" count="385" uniqueCount="281">
  <si>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</si>
  <si>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</si>
  <si>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</si>
  <si>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</si>
  <si>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</si>
  <si>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</si>
  <si>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</si>
  <si>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</si>
  <si>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</si>
  <si>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</si>
  <si>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</si>
  <si>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</si>
  <si>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</si>
  <si>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</si>
  <si>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</si>
  <si>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</si>
  <si>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</si>
  <si>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</si>
  <si>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</si>
  <si>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</si>
  <si>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</si>
  <si>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</si>
  <si>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</si>
  <si>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</si>
  <si>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</si>
  <si>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</si>
  <si>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</si>
  <si>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</si>
  <si>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</si>
  <si>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</si>
  <si>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</si>
  <si>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</si>
  <si>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</si>
  <si>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</si>
  <si>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</si>
  <si>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</si>
  <si>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</si>
  <si>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</si>
  <si>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</si>
  <si>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</si>
  <si>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</si>
  <si>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</si>
  <si>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</si>
  <si>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</si>
  <si>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</si>
  <si>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</si>
  <si>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211U0367</t>
  </si>
  <si>
    <t>Duran Villegas Arnulfo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</si>
  <si>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</si>
  <si>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</si>
  <si>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</si>
  <si>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</si>
  <si>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</si>
  <si>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</si>
  <si>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</si>
  <si>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</si>
  <si>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</si>
  <si>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</si>
  <si>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</si>
  <si>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</si>
  <si>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</si>
  <si>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</si>
  <si>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</si>
  <si>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</si>
  <si>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</si>
  <si>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</si>
  <si>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</si>
  <si>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</si>
  <si>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</si>
  <si>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</si>
  <si>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</si>
  <si>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</si>
  <si>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</si>
  <si>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</si>
  <si>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</si>
  <si>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</si>
  <si>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</si>
  <si>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</si>
  <si>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</si>
  <si>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231U0617</t>
  </si>
  <si>
    <t>ANDRADE AZAMAR PEDRO AARON</t>
  </si>
  <si>
    <t>BARCENAS HERRERA JESÚS</t>
  </si>
  <si>
    <t xml:space="preserve">CHAGA CHIGO EDUARDO 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</si>
  <si>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</si>
  <si>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</si>
  <si>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</si>
  <si>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</si>
  <si>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</si>
  <si>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</si>
  <si>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FERMAN GONZALEZ OBETH MAURICIO </t>
  </si>
  <si>
    <t xml:space="preserve">FIGUEROA CLEMENTE JADE </t>
  </si>
  <si>
    <t xml:space="preserve">FRANCO VELA ADRIAN </t>
  </si>
  <si>
    <t>GONZALEZ IXTEPAN GILBERTO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</si>
  <si>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</si>
  <si>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</si>
  <si>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</si>
  <si>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</si>
  <si>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</si>
  <si>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>OCAMPO HERNANDEZ ALANNA</t>
  </si>
  <si>
    <t>PAXTIAN JEREZANO ALEX</t>
  </si>
  <si>
    <t xml:space="preserve">RAMIREZ CAZARIN JOSE ANGEL </t>
  </si>
  <si>
    <t xml:space="preserve">ROBLES COMI PATRICIO DE JESUS </t>
  </si>
  <si>
    <t>RODRIGUEZ ORTIZ ALICIA DEL ROSARIO</t>
  </si>
  <si>
    <r>
      <rPr>
        <sz val="11"/>
        <color theme="1"/>
        <rFont val="Calibri"/>
        <family val="2"/>
      </rPr>
      <t>RODRIGUEZ VILLASEÑOR JOSE EDUARDO</t>
    </r>
    <r>
      <rPr>
        <sz val="10"/>
        <color theme="1"/>
        <rFont val="Calibri"/>
      </rPr>
      <t xml:space="preserve"> </t>
    </r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</si>
  <si>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</si>
  <si>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</si>
  <si>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</si>
  <si>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</si>
  <si>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</si>
  <si>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</si>
  <si>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SOSA TEOBA KAREN 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</si>
  <si>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</si>
  <si>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</si>
  <si>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</si>
  <si>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</si>
  <si>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</si>
  <si>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231U0240</t>
  </si>
  <si>
    <t>231U0364</t>
  </si>
  <si>
    <t>231U0242</t>
  </si>
  <si>
    <t>231U0243</t>
  </si>
  <si>
    <t>231U0282</t>
  </si>
  <si>
    <t>231U0244</t>
  </si>
  <si>
    <t>231U0246</t>
  </si>
  <si>
    <t xml:space="preserve">231U0245 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</si>
  <si>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</si>
  <si>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</si>
  <si>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</si>
  <si>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</si>
  <si>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</si>
  <si>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</si>
  <si>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</si>
  <si>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</si>
  <si>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 xml:space="preserve">231U0395 </t>
  </si>
  <si>
    <t>231U0252</t>
  </si>
  <si>
    <t>231U0253</t>
  </si>
  <si>
    <t>231U0618</t>
  </si>
  <si>
    <t xml:space="preserve">231U0072 </t>
  </si>
  <si>
    <t>231U0630</t>
  </si>
  <si>
    <t>231U0254</t>
  </si>
  <si>
    <t>231U0255</t>
  </si>
  <si>
    <t xml:space="preserve">231U0256 </t>
  </si>
  <si>
    <t xml:space="preserve">231U0257 </t>
  </si>
  <si>
    <t>231U0258</t>
  </si>
  <si>
    <t>231U0259</t>
  </si>
  <si>
    <t xml:space="preserve">231U0260 </t>
  </si>
  <si>
    <t>231U0261</t>
  </si>
  <si>
    <t>TALLER ÉTICA</t>
  </si>
  <si>
    <t>SEPTIMBRE 2023- ENERO 2024</t>
  </si>
  <si>
    <t>106-A</t>
  </si>
  <si>
    <t>BIOQUIMICA</t>
  </si>
  <si>
    <t>306-A</t>
  </si>
  <si>
    <t>SEPTIEMBRE 2023-ENERO 2024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</si>
  <si>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</si>
  <si>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</si>
  <si>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</si>
  <si>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</si>
  <si>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</si>
  <si>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</si>
  <si>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CHIPOL TEMICH ALMA ZURIEL</t>
  </si>
  <si>
    <t>CHONTAL MUÑOZ CARLOS MANUEL</t>
  </si>
  <si>
    <t>CHONTAL VENTURA EDWIN GEOVANNI</t>
  </si>
  <si>
    <t xml:space="preserve">CORTEZ ESTRADA OMAR </t>
  </si>
  <si>
    <t>DOMINGUEZ MARCOS  JUAN CARLOS</t>
  </si>
  <si>
    <t>FIGUEROA CRUZ MARITZA</t>
  </si>
  <si>
    <t>GARCIA MORENO MARCO ANTONIO</t>
  </si>
  <si>
    <t>GONZALES LARA GAEL</t>
  </si>
  <si>
    <t>HERNADEZ MARTINEZ  JOSE EDUARDO</t>
  </si>
  <si>
    <t>MACHUCHO GALICIA JULIETTE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</si>
  <si>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</si>
  <si>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</si>
  <si>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</si>
  <si>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</si>
  <si>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</si>
  <si>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PEREZ ZAPOLT CITALI YAMILET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</si>
  <si>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</si>
  <si>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</si>
  <si>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</si>
  <si>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</si>
  <si>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</si>
  <si>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</si>
  <si>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>VELASCO PUCHETA ARIADNA</t>
  </si>
  <si>
    <t xml:space="preserve">VICTORIO MEDINA ANETTE MICHEL </t>
  </si>
  <si>
    <t>XALA SILVA SYLVIA</t>
  </si>
  <si>
    <t>FUNDAMENTOS DE QUIMICA ORGANICA</t>
  </si>
  <si>
    <t>306-B</t>
  </si>
  <si>
    <t>221U0349</t>
  </si>
  <si>
    <t>221U0350</t>
  </si>
  <si>
    <t>221U0352</t>
  </si>
  <si>
    <t xml:space="preserve">221U0354 </t>
  </si>
  <si>
    <t>221U0355</t>
  </si>
  <si>
    <t>221U0357</t>
  </si>
  <si>
    <t>221U0361</t>
  </si>
  <si>
    <t>211U0295</t>
  </si>
  <si>
    <t>221U0362</t>
  </si>
  <si>
    <t xml:space="preserve">221U0801 </t>
  </si>
  <si>
    <t>221U0366</t>
  </si>
  <si>
    <t xml:space="preserve">221U0369 </t>
  </si>
  <si>
    <t>221U0370</t>
  </si>
  <si>
    <t>221U0372</t>
  </si>
  <si>
    <t xml:space="preserve">221U0377 </t>
  </si>
  <si>
    <t xml:space="preserve">221U0379 </t>
  </si>
  <si>
    <t>221U0380</t>
  </si>
  <si>
    <t>221U0383</t>
  </si>
  <si>
    <t>221U0386</t>
  </si>
  <si>
    <t>211U0303</t>
  </si>
  <si>
    <t>221U0387</t>
  </si>
  <si>
    <t xml:space="preserve">181U0329 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</si>
  <si>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</si>
  <si>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</si>
  <si>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</si>
  <si>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</si>
  <si>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</si>
  <si>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</si>
  <si>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>181U0334</t>
  </si>
  <si>
    <t xml:space="preserve"> 221U0409</t>
  </si>
  <si>
    <t xml:space="preserve">201U0181 </t>
  </si>
  <si>
    <t>FUNDAMENTOS DE QUIMICA</t>
  </si>
  <si>
    <t>107-C</t>
  </si>
  <si>
    <t>AMBROS ABRAJAM GEMA VANESSA</t>
  </si>
  <si>
    <t>ARRES DOMINGUEZ MARIA FERNANA</t>
  </si>
  <si>
    <t>BAXIN VICTORIO IRIS DENNIS</t>
  </si>
  <si>
    <t>BRAVO LOPEZ DIBANHI ALEJANDRA</t>
  </si>
  <si>
    <t xml:space="preserve">CASTILLO MONTALVO FERNANDA DEL CARMEN </t>
  </si>
  <si>
    <t>CATEMAXCA APARICIO LESLY</t>
  </si>
  <si>
    <t>CHONTAL TEPACH YAHIR ENRIQUE</t>
  </si>
  <si>
    <t>DELGADO SEBA BELEM PATRICIA</t>
  </si>
  <si>
    <t>FISCAL MARCIAL AMYRANNI POLETTE</t>
  </si>
  <si>
    <t>HERNANDEZ ANOTA SELENE YAMILETH</t>
  </si>
  <si>
    <t>HERNANDEZ FLORES XIMENA NAOMI</t>
  </si>
  <si>
    <t>HERRERA ATAXCA CAMILA</t>
  </si>
  <si>
    <t xml:space="preserve">JAUREGUI CHONTAL AMERICA YESENIA </t>
  </si>
  <si>
    <t>LUCHO XOLO ERICK JHOVANI</t>
  </si>
  <si>
    <t xml:space="preserve">MANTILLA MINQUIS RADAMEX </t>
  </si>
  <si>
    <t>MARTINEZ ZUÑIGA AZUCENA JOLIE</t>
  </si>
  <si>
    <t>MARTINEZ DOMINGUEZ INGRID MONSERRAT</t>
  </si>
  <si>
    <t>MARTINEZ PASCUAL KRISTEN RUBI</t>
  </si>
  <si>
    <t>MESTAS MORENO IVETTE YAZMIN</t>
  </si>
  <si>
    <t>MIJANGOS VAZQUEZ LEONARDO</t>
  </si>
  <si>
    <t>MORENO ZETINA KARLA PAOLA</t>
  </si>
  <si>
    <t>MUÑOZ ZAMUDIO MONSERRAT</t>
  </si>
  <si>
    <t>OSORIO HERRERA EVELYN</t>
  </si>
  <si>
    <t>PAXTIANA RTIGAS AMARIEL</t>
  </si>
  <si>
    <t>QUINO PAXTIAN ANDRES MANUEL</t>
  </si>
  <si>
    <t>SALINAS CARRERA ISMAEL ARNULFO</t>
  </si>
  <si>
    <t>TOTO CHAPOLCARMEN SARAI</t>
  </si>
  <si>
    <t>VELASCO ANTELE EDGAR MANUEL</t>
  </si>
  <si>
    <t>VELASCO XOLOT ITZEL DEL ROCIO</t>
  </si>
  <si>
    <t>231U0266</t>
  </si>
  <si>
    <t xml:space="preserve">231U0268 </t>
  </si>
  <si>
    <t>231U0271</t>
  </si>
  <si>
    <t>231U0272</t>
  </si>
  <si>
    <t>231U0667</t>
  </si>
  <si>
    <t xml:space="preserve">231U0276 </t>
  </si>
  <si>
    <t>231U0279</t>
  </si>
  <si>
    <t>231U0288</t>
  </si>
  <si>
    <t>GARCIA CANDELARIO DULCE MARIANT</t>
  </si>
  <si>
    <t xml:space="preserve">231U0290 </t>
  </si>
  <si>
    <t xml:space="preserve">231U0293 </t>
  </si>
  <si>
    <t>231U0294</t>
  </si>
  <si>
    <t>231U0295</t>
  </si>
  <si>
    <t>231U0296</t>
  </si>
  <si>
    <t>231U0300</t>
  </si>
  <si>
    <t xml:space="preserve">231U0303 </t>
  </si>
  <si>
    <t xml:space="preserve">231U0657 </t>
  </si>
  <si>
    <t xml:space="preserve">231U0305 </t>
  </si>
  <si>
    <t>231U0305</t>
  </si>
  <si>
    <t>231U0308</t>
  </si>
  <si>
    <t>231U0309</t>
  </si>
  <si>
    <t xml:space="preserve">231U0330 </t>
  </si>
  <si>
    <t>221U0861</t>
  </si>
  <si>
    <t>231U0560</t>
  </si>
  <si>
    <t>231U0312</t>
  </si>
  <si>
    <t>231U0314</t>
  </si>
  <si>
    <t>231U0319</t>
  </si>
  <si>
    <t>231U0620</t>
  </si>
  <si>
    <t>231U0402</t>
  </si>
  <si>
    <t xml:space="preserve">231U0326 </t>
  </si>
  <si>
    <t>ORTIZ CRUZ FRIDA MONSERRAT</t>
  </si>
  <si>
    <t xml:space="preserve">231U0311 </t>
  </si>
  <si>
    <t>Navarrete Montan Sergio  Naim</t>
  </si>
  <si>
    <t>CAMPOS APARICIO JOSE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</si>
</sst>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4" borderId="0" xfId="0" applyFill="1"/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000"/>
  <sheetViews>
    <sheetView topLeftCell="A29" workbookViewId="0">
      <selection activeCell="K45" sqref="K45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9" ht="15.75">
      <c r="B2" s="54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9">
      <c r="C3" s="55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9">
      <c r="C4" s="4" t="s">
        <v>2</v>
      </c>
      <c r="D4" s="56" t="s">
        <v>146</v>
      </c>
      <c r="E4" s="50"/>
      <c r="F4" s="50"/>
      <c r="G4" s="50"/>
      <c r="I4" s="4" t="s">
        <v>3</v>
      </c>
      <c r="J4" s="57" t="s">
        <v>148</v>
      </c>
      <c r="K4" s="50"/>
      <c r="M4" s="4" t="s">
        <v>4</v>
      </c>
      <c r="N4" s="58">
        <v>45203</v>
      </c>
      <c r="O4" s="50"/>
    </row>
    <row r="5" spans="2:19" ht="6.75" customHeight="1">
      <c r="D5" s="5"/>
      <c r="E5" s="5"/>
      <c r="F5" s="5"/>
      <c r="G5" s="5"/>
    </row>
    <row r="6" spans="2:19">
      <c r="C6" s="4" t="s">
        <v>5</v>
      </c>
      <c r="D6" s="57" t="s">
        <v>147</v>
      </c>
      <c r="E6" s="50"/>
      <c r="F6" s="50"/>
      <c r="G6" s="50"/>
      <c r="I6" s="47" t="s">
        <v>6</v>
      </c>
      <c r="J6" s="48"/>
      <c r="K6" s="59" t="s">
        <v>7</v>
      </c>
      <c r="L6" s="50"/>
      <c r="M6" s="50"/>
      <c r="N6" s="50"/>
      <c r="O6" s="50"/>
      <c r="P6" s="50"/>
    </row>
    <row r="7" spans="2:19" ht="11.25" customHeight="1"/>
    <row r="8" spans="2:19">
      <c r="B8" s="6" t="s">
        <v>8</v>
      </c>
      <c r="C8" s="6" t="s">
        <v>9</v>
      </c>
      <c r="D8" s="46" t="s">
        <v>10</v>
      </c>
      <c r="E8" s="45"/>
      <c r="F8" s="45"/>
      <c r="G8" s="45"/>
      <c r="H8" s="45"/>
      <c r="I8" s="4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9">
      <c r="B9" s="9">
        <v>1</v>
      </c>
      <c r="C9" s="22" t="s">
        <v>79</v>
      </c>
      <c r="D9" s="60" t="s">
        <v>80</v>
      </c>
      <c r="E9" s="45"/>
      <c r="F9" s="45"/>
      <c r="G9" s="45"/>
      <c r="H9" s="45"/>
      <c r="I9" s="43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  <c r="S9" s="39"/>
    </row>
    <row r="10" spans="2:19">
      <c r="B10" s="9">
        <f t="shared" ref="B10:B53" si="1">B9+1</f>
        <v>2</v>
      </c>
      <c r="C10" s="22" t="s">
        <v>115</v>
      </c>
      <c r="D10" s="60" t="s">
        <v>81</v>
      </c>
      <c r="E10" s="45"/>
      <c r="F10" s="45"/>
      <c r="G10" s="45"/>
      <c r="H10" s="45"/>
      <c r="I10" s="43"/>
      <c r="J10" s="7">
        <v>90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25.714285714285715</v>
      </c>
    </row>
    <row r="11" spans="2:19">
      <c r="B11" s="9">
        <f t="shared" si="1"/>
        <v>3</v>
      </c>
      <c r="D11" t="s">
        <v>280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9">
      <c r="B12" s="9">
        <f t="shared" si="1"/>
        <v>4</v>
      </c>
      <c r="C12" s="22" t="s">
        <v>116</v>
      </c>
      <c r="D12" s="60" t="s">
        <v>82</v>
      </c>
      <c r="E12" s="45"/>
      <c r="F12" s="45"/>
      <c r="G12" s="45"/>
      <c r="H12" s="45"/>
      <c r="I12" s="43"/>
      <c r="J12" s="7">
        <v>100</v>
      </c>
      <c r="K12" s="7">
        <v>95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27.857142857142858</v>
      </c>
    </row>
    <row r="13" spans="2:19">
      <c r="B13" s="9">
        <f t="shared" si="1"/>
        <v>5</v>
      </c>
      <c r="C13" s="22" t="s">
        <v>117</v>
      </c>
      <c r="D13" s="31" t="s">
        <v>83</v>
      </c>
      <c r="E13" s="33"/>
      <c r="F13" s="33"/>
      <c r="G13" s="33"/>
      <c r="H13" s="33"/>
      <c r="I13" s="34"/>
      <c r="J13" s="7">
        <v>100</v>
      </c>
      <c r="K13" s="7">
        <v>100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28.571428571428573</v>
      </c>
    </row>
    <row r="14" spans="2:19">
      <c r="B14" s="9">
        <f t="shared" si="1"/>
        <v>6</v>
      </c>
      <c r="C14" s="22" t="s">
        <v>118</v>
      </c>
      <c r="D14" s="31" t="s">
        <v>84</v>
      </c>
      <c r="E14" s="33"/>
      <c r="F14" s="33"/>
      <c r="G14" s="33"/>
      <c r="H14" s="33"/>
      <c r="I14" s="34"/>
      <c r="J14" s="7">
        <v>100</v>
      </c>
      <c r="K14" s="7">
        <v>95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27.857142857142858</v>
      </c>
    </row>
    <row r="15" spans="2:19">
      <c r="B15" s="9">
        <f t="shared" si="1"/>
        <v>7</v>
      </c>
      <c r="C15" s="22" t="s">
        <v>118</v>
      </c>
      <c r="D15" s="31" t="s">
        <v>85</v>
      </c>
      <c r="E15" s="33"/>
      <c r="F15" s="33"/>
      <c r="G15" s="33"/>
      <c r="H15" s="33"/>
      <c r="I15" s="34"/>
      <c r="J15" s="7">
        <v>90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25.714285714285715</v>
      </c>
    </row>
    <row r="16" spans="2:19">
      <c r="B16" s="9">
        <f t="shared" si="1"/>
        <v>8</v>
      </c>
      <c r="C16" s="22" t="s">
        <v>119</v>
      </c>
      <c r="D16" s="31" t="s">
        <v>86</v>
      </c>
      <c r="E16" s="33"/>
      <c r="F16" s="33"/>
      <c r="G16" s="33"/>
      <c r="H16" s="33"/>
      <c r="I16" s="34"/>
      <c r="J16" s="7">
        <v>95</v>
      </c>
      <c r="K16" s="7">
        <v>95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27.142857142857142</v>
      </c>
    </row>
    <row r="17" spans="2:19">
      <c r="B17" s="9">
        <f t="shared" si="1"/>
        <v>9</v>
      </c>
      <c r="C17" s="22" t="s">
        <v>120</v>
      </c>
      <c r="D17" s="31" t="s">
        <v>87</v>
      </c>
      <c r="E17" s="33"/>
      <c r="F17" s="33"/>
      <c r="G17" s="33"/>
      <c r="H17" s="33"/>
      <c r="I17" s="34"/>
      <c r="J17" s="7">
        <v>75</v>
      </c>
      <c r="K17" s="7">
        <v>80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22.142857142857142</v>
      </c>
    </row>
    <row r="18" spans="2:19">
      <c r="B18" s="9">
        <f t="shared" si="1"/>
        <v>10</v>
      </c>
      <c r="C18" s="22" t="s">
        <v>121</v>
      </c>
      <c r="D18" s="31" t="s">
        <v>88</v>
      </c>
      <c r="E18" s="33"/>
      <c r="F18" s="33"/>
      <c r="G18" s="33"/>
      <c r="H18" s="33"/>
      <c r="I18" s="34"/>
      <c r="J18" s="7">
        <v>90</v>
      </c>
      <c r="K18" s="7">
        <v>90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25.714285714285715</v>
      </c>
    </row>
    <row r="19" spans="2:19">
      <c r="B19" s="9">
        <f t="shared" si="1"/>
        <v>11</v>
      </c>
      <c r="C19" s="22" t="s">
        <v>123</v>
      </c>
      <c r="D19" s="31" t="s">
        <v>89</v>
      </c>
      <c r="E19" s="33"/>
      <c r="F19" s="33"/>
      <c r="G19" s="33"/>
      <c r="H19" s="33"/>
      <c r="I19" s="34"/>
      <c r="J19" s="7">
        <v>90</v>
      </c>
      <c r="K19" s="7">
        <v>90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25.714285714285715</v>
      </c>
    </row>
    <row r="20" spans="2:19">
      <c r="B20" s="9">
        <f t="shared" si="1"/>
        <v>12</v>
      </c>
      <c r="C20" s="22" t="s">
        <v>122</v>
      </c>
      <c r="D20" s="31" t="s">
        <v>90</v>
      </c>
      <c r="E20" s="33"/>
      <c r="F20" s="33"/>
      <c r="G20" s="33"/>
      <c r="H20" s="33"/>
      <c r="I20" s="34"/>
      <c r="J20" s="7">
        <v>90</v>
      </c>
      <c r="K20" s="7">
        <v>95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26.428571428571427</v>
      </c>
    </row>
    <row r="21" spans="2:19" ht="15.75" customHeight="1">
      <c r="B21" s="9">
        <f t="shared" si="1"/>
        <v>13</v>
      </c>
      <c r="C21" s="22" t="s">
        <v>48</v>
      </c>
      <c r="D21" s="19" t="s">
        <v>91</v>
      </c>
      <c r="E21" s="35"/>
      <c r="F21" s="35"/>
      <c r="G21" s="35"/>
      <c r="H21" s="35"/>
      <c r="I21" s="36"/>
      <c r="J21" s="7">
        <v>0</v>
      </c>
      <c r="K21" s="7">
        <v>70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</v>
      </c>
    </row>
    <row r="22" spans="2:19" ht="15.75" customHeight="1">
      <c r="B22" s="9">
        <f t="shared" si="1"/>
        <v>14</v>
      </c>
      <c r="C22" s="22" t="s">
        <v>124</v>
      </c>
      <c r="D22" s="31" t="s">
        <v>92</v>
      </c>
      <c r="E22" s="33"/>
      <c r="F22" s="33"/>
      <c r="G22" s="33"/>
      <c r="H22" s="33"/>
      <c r="I22" s="34"/>
      <c r="J22" s="7">
        <v>75</v>
      </c>
      <c r="K22" s="7">
        <v>70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20.714285714285715</v>
      </c>
    </row>
    <row r="23" spans="2:19" ht="15.75" customHeight="1">
      <c r="B23" s="9">
        <f t="shared" si="1"/>
        <v>15</v>
      </c>
      <c r="C23" s="22" t="s">
        <v>125</v>
      </c>
      <c r="D23" s="19" t="s">
        <v>93</v>
      </c>
      <c r="E23" s="35"/>
      <c r="F23" s="35"/>
      <c r="G23" s="35"/>
      <c r="H23" s="35"/>
      <c r="I23" s="36"/>
      <c r="J23" s="7">
        <v>80</v>
      </c>
      <c r="K23" s="7">
        <v>90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24.285714285714285</v>
      </c>
    </row>
    <row r="24" spans="2:19" ht="15.75" customHeight="1">
      <c r="B24" s="9">
        <f t="shared" si="1"/>
        <v>16</v>
      </c>
      <c r="C24" s="22" t="s">
        <v>126</v>
      </c>
      <c r="D24" s="31" t="s">
        <v>94</v>
      </c>
      <c r="E24" s="33"/>
      <c r="F24" s="33"/>
      <c r="G24" s="33"/>
      <c r="H24" s="33"/>
      <c r="I24" s="34"/>
      <c r="J24" s="7">
        <v>100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27.857142857142858</v>
      </c>
    </row>
    <row r="25" spans="2:19" ht="15.75" customHeight="1">
      <c r="B25" s="9">
        <f t="shared" si="1"/>
        <v>17</v>
      </c>
      <c r="C25" s="22" t="s">
        <v>127</v>
      </c>
      <c r="D25" s="31" t="s">
        <v>95</v>
      </c>
      <c r="E25" s="33"/>
      <c r="F25" s="33"/>
      <c r="G25" s="33"/>
      <c r="H25" s="33"/>
      <c r="I25" s="34"/>
      <c r="J25" s="7">
        <v>85</v>
      </c>
      <c r="K25" s="7">
        <v>85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24.285714285714285</v>
      </c>
    </row>
    <row r="26" spans="2:19" ht="15.75" customHeight="1">
      <c r="B26" s="9">
        <f t="shared" si="1"/>
        <v>18</v>
      </c>
      <c r="C26" s="22" t="s">
        <v>128</v>
      </c>
      <c r="D26" s="31" t="s">
        <v>96</v>
      </c>
      <c r="E26" s="33"/>
      <c r="F26" s="33"/>
      <c r="G26" s="33"/>
      <c r="H26" s="33"/>
      <c r="I26" s="34"/>
      <c r="J26" s="7">
        <v>85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25</v>
      </c>
    </row>
    <row r="27" spans="2:19" ht="15.75" customHeight="1">
      <c r="B27" s="9">
        <f t="shared" si="1"/>
        <v>19</v>
      </c>
      <c r="C27" s="22" t="s">
        <v>129</v>
      </c>
      <c r="D27" s="31" t="s">
        <v>97</v>
      </c>
      <c r="E27" s="33"/>
      <c r="F27" s="33"/>
      <c r="G27" s="33"/>
      <c r="H27" s="33"/>
      <c r="I27" s="34"/>
      <c r="J27" s="7">
        <v>90</v>
      </c>
      <c r="K27" s="7">
        <v>90</v>
      </c>
      <c r="L27" s="7"/>
      <c r="M27" s="7"/>
      <c r="N27" s="7"/>
      <c r="O27" s="7"/>
      <c r="P27" s="7"/>
      <c r="Q27" s="10">
        <f t="shared" si="0"/>
        <v>25.714285714285715</v>
      </c>
    </row>
    <row r="28" spans="2:19" ht="15.75" customHeight="1">
      <c r="B28" s="9">
        <f t="shared" si="1"/>
        <v>20</v>
      </c>
      <c r="C28" s="22" t="s">
        <v>130</v>
      </c>
      <c r="D28" s="19" t="s">
        <v>98</v>
      </c>
      <c r="E28" s="35"/>
      <c r="F28" s="35"/>
      <c r="G28" s="35"/>
      <c r="H28" s="35"/>
      <c r="I28" s="36"/>
      <c r="J28" s="7">
        <v>75</v>
      </c>
      <c r="K28" s="7">
        <v>70</v>
      </c>
      <c r="L28" s="7"/>
      <c r="M28" s="7"/>
      <c r="N28" s="7"/>
      <c r="O28" s="7"/>
      <c r="P28" s="7"/>
      <c r="Q28" s="10">
        <f t="shared" si="0"/>
        <v>20.714285714285715</v>
      </c>
      <c r="S28" s="39"/>
    </row>
    <row r="29" spans="2:19" ht="15.75" customHeight="1">
      <c r="B29" s="9">
        <f t="shared" si="1"/>
        <v>21</v>
      </c>
      <c r="C29" s="22" t="s">
        <v>131</v>
      </c>
      <c r="D29" s="19" t="s">
        <v>99</v>
      </c>
      <c r="E29" s="35"/>
      <c r="F29" s="35"/>
      <c r="G29" s="35"/>
      <c r="H29" s="35"/>
      <c r="I29" s="36"/>
      <c r="J29" s="7">
        <v>90</v>
      </c>
      <c r="K29" s="7">
        <v>0</v>
      </c>
      <c r="L29" s="7"/>
      <c r="M29" s="7"/>
      <c r="N29" s="7"/>
      <c r="O29" s="7"/>
      <c r="P29" s="7"/>
      <c r="Q29" s="10">
        <f t="shared" si="0"/>
        <v>12.857142857142858</v>
      </c>
    </row>
    <row r="30" spans="2:19" ht="15.75" customHeight="1">
      <c r="B30" s="9">
        <f t="shared" si="1"/>
        <v>22</v>
      </c>
      <c r="C30" s="22" t="s">
        <v>132</v>
      </c>
      <c r="D30" s="19" t="s">
        <v>100</v>
      </c>
      <c r="E30" s="35"/>
      <c r="F30" s="35"/>
      <c r="G30" s="35"/>
      <c r="H30" s="35"/>
      <c r="I30" s="36"/>
      <c r="J30" s="7">
        <v>100</v>
      </c>
      <c r="K30" s="7">
        <v>85</v>
      </c>
      <c r="L30" s="7"/>
      <c r="M30" s="7"/>
      <c r="N30" s="7"/>
      <c r="O30" s="7"/>
      <c r="P30" s="7"/>
      <c r="Q30" s="10">
        <f t="shared" si="0"/>
        <v>26.428571428571427</v>
      </c>
    </row>
    <row r="31" spans="2:19" ht="15.75" customHeight="1">
      <c r="B31" s="9">
        <f t="shared" si="1"/>
        <v>23</v>
      </c>
      <c r="C31" s="22" t="s">
        <v>133</v>
      </c>
      <c r="D31" s="19" t="s">
        <v>101</v>
      </c>
      <c r="E31" s="35"/>
      <c r="F31" s="35"/>
      <c r="G31" s="35"/>
      <c r="H31" s="35"/>
      <c r="I31" s="36"/>
      <c r="J31" s="7">
        <v>95</v>
      </c>
      <c r="K31" s="7">
        <v>90</v>
      </c>
      <c r="L31" s="7"/>
      <c r="M31" s="7"/>
      <c r="N31" s="7"/>
      <c r="O31" s="7"/>
      <c r="P31" s="7"/>
      <c r="Q31" s="10">
        <f t="shared" si="0"/>
        <v>26.428571428571427</v>
      </c>
    </row>
    <row r="32" spans="2:19" ht="15.75" customHeight="1">
      <c r="B32" s="9">
        <f t="shared" si="1"/>
        <v>24</v>
      </c>
      <c r="C32" s="22" t="s">
        <v>134</v>
      </c>
      <c r="D32" s="19" t="s">
        <v>102</v>
      </c>
      <c r="E32" s="35"/>
      <c r="F32" s="35"/>
      <c r="G32" s="35"/>
      <c r="H32" s="35"/>
      <c r="I32" s="36"/>
      <c r="J32" s="7">
        <v>0</v>
      </c>
      <c r="K32" s="7">
        <v>0</v>
      </c>
      <c r="L32" s="7"/>
      <c r="M32" s="7"/>
      <c r="N32" s="7"/>
      <c r="O32" s="7"/>
      <c r="P32" s="7"/>
      <c r="Q32" s="10">
        <f t="shared" si="0"/>
        <v>0</v>
      </c>
    </row>
    <row r="33" spans="2:17" ht="15.75" customHeight="1">
      <c r="B33" s="9">
        <f t="shared" si="1"/>
        <v>25</v>
      </c>
      <c r="C33" s="22" t="s">
        <v>135</v>
      </c>
      <c r="D33" s="32" t="s">
        <v>103</v>
      </c>
      <c r="E33" s="37"/>
      <c r="F33" s="37"/>
      <c r="G33" s="37"/>
      <c r="H33" s="37"/>
      <c r="I33" s="38"/>
      <c r="J33" s="7">
        <v>90</v>
      </c>
      <c r="K33" s="7">
        <v>80</v>
      </c>
      <c r="L33" s="7"/>
      <c r="M33" s="7"/>
      <c r="N33" s="7"/>
      <c r="O33" s="7"/>
      <c r="P33" s="7"/>
      <c r="Q33" s="10">
        <f t="shared" si="0"/>
        <v>24.285714285714285</v>
      </c>
    </row>
    <row r="34" spans="2:17" ht="15.75" customHeight="1">
      <c r="B34" s="9">
        <f t="shared" si="1"/>
        <v>26</v>
      </c>
      <c r="C34" s="22" t="s">
        <v>136</v>
      </c>
      <c r="D34" s="19" t="s">
        <v>104</v>
      </c>
      <c r="E34" s="35"/>
      <c r="F34" s="35"/>
      <c r="G34" s="35"/>
      <c r="H34" s="35"/>
      <c r="I34" s="36"/>
      <c r="J34" s="7">
        <v>100</v>
      </c>
      <c r="K34" s="7">
        <v>100</v>
      </c>
      <c r="L34" s="7"/>
      <c r="M34" s="7"/>
      <c r="N34" s="7"/>
      <c r="O34" s="7"/>
      <c r="P34" s="7"/>
      <c r="Q34" s="10">
        <f t="shared" si="0"/>
        <v>28.571428571428573</v>
      </c>
    </row>
    <row r="35" spans="2:17" ht="15.75" customHeight="1">
      <c r="B35" s="9">
        <f t="shared" si="1"/>
        <v>27</v>
      </c>
      <c r="C35" s="22" t="s">
        <v>137</v>
      </c>
      <c r="D35" s="19" t="s">
        <v>105</v>
      </c>
      <c r="E35" s="35"/>
      <c r="F35" s="35"/>
      <c r="G35" s="35"/>
      <c r="H35" s="35"/>
      <c r="I35" s="36"/>
      <c r="J35" s="7">
        <v>95</v>
      </c>
      <c r="K35" s="7">
        <v>100</v>
      </c>
      <c r="L35" s="7"/>
      <c r="M35" s="7"/>
      <c r="N35" s="7"/>
      <c r="O35" s="7"/>
      <c r="P35" s="7"/>
      <c r="Q35" s="10">
        <f t="shared" si="0"/>
        <v>27.857142857142858</v>
      </c>
    </row>
    <row r="36" spans="2:17" ht="15.75" customHeight="1">
      <c r="B36" s="9">
        <f t="shared" si="1"/>
        <v>28</v>
      </c>
      <c r="C36" s="22" t="s">
        <v>138</v>
      </c>
      <c r="D36" s="19" t="s">
        <v>106</v>
      </c>
      <c r="E36" s="35"/>
      <c r="F36" s="35"/>
      <c r="G36" s="35"/>
      <c r="H36" s="35"/>
      <c r="I36" s="36"/>
      <c r="J36" s="7">
        <v>80</v>
      </c>
      <c r="K36" s="7">
        <v>80</v>
      </c>
      <c r="L36" s="7"/>
      <c r="M36" s="7"/>
      <c r="N36" s="7"/>
      <c r="O36" s="7"/>
      <c r="P36" s="7"/>
      <c r="Q36" s="10">
        <f t="shared" si="0"/>
        <v>22.857142857142858</v>
      </c>
    </row>
    <row r="37" spans="2:17" ht="15.75" customHeight="1">
      <c r="B37" s="9">
        <f t="shared" si="1"/>
        <v>29</v>
      </c>
      <c r="C37" s="22" t="s">
        <v>73</v>
      </c>
      <c r="D37" s="19" t="s">
        <v>107</v>
      </c>
      <c r="E37" s="35"/>
      <c r="F37" s="35"/>
      <c r="G37" s="35"/>
      <c r="H37" s="35"/>
      <c r="I37" s="36"/>
      <c r="J37" s="7">
        <v>70</v>
      </c>
      <c r="K37" s="7">
        <v>70</v>
      </c>
      <c r="L37" s="7"/>
      <c r="M37" s="7"/>
      <c r="N37" s="7"/>
      <c r="O37" s="7"/>
      <c r="P37" s="7"/>
      <c r="Q37" s="10">
        <f t="shared" si="0"/>
        <v>20</v>
      </c>
    </row>
    <row r="38" spans="2:17" ht="15.75" customHeight="1">
      <c r="B38" s="9">
        <f t="shared" si="1"/>
        <v>30</v>
      </c>
      <c r="C38" s="22" t="s">
        <v>139</v>
      </c>
      <c r="D38" s="19" t="s">
        <v>108</v>
      </c>
      <c r="E38" s="35"/>
      <c r="F38" s="35"/>
      <c r="G38" s="35"/>
      <c r="H38" s="35"/>
      <c r="I38" s="36"/>
      <c r="J38" s="7">
        <v>100</v>
      </c>
      <c r="K38" s="7">
        <v>95</v>
      </c>
      <c r="L38" s="7"/>
      <c r="M38" s="7"/>
      <c r="N38" s="7"/>
      <c r="O38" s="7"/>
      <c r="P38" s="7"/>
      <c r="Q38" s="10">
        <f t="shared" si="0"/>
        <v>27.857142857142858</v>
      </c>
    </row>
    <row r="39" spans="2:17" ht="15.75" customHeight="1">
      <c r="B39" s="9">
        <f t="shared" si="1"/>
        <v>31</v>
      </c>
      <c r="C39" s="22" t="s">
        <v>140</v>
      </c>
      <c r="D39" s="19" t="s">
        <v>109</v>
      </c>
      <c r="E39" s="35"/>
      <c r="F39" s="35"/>
      <c r="G39" s="35"/>
      <c r="H39" s="35"/>
      <c r="I39" s="36"/>
      <c r="J39" s="7">
        <v>75</v>
      </c>
      <c r="K39" s="7">
        <v>70</v>
      </c>
      <c r="L39" s="7"/>
      <c r="M39" s="7"/>
      <c r="N39" s="7"/>
      <c r="O39" s="7"/>
      <c r="P39" s="7"/>
      <c r="Q39" s="10">
        <f t="shared" si="0"/>
        <v>20.714285714285715</v>
      </c>
    </row>
    <row r="40" spans="2:17" ht="15.75" customHeight="1">
      <c r="B40" s="9">
        <f t="shared" si="1"/>
        <v>32</v>
      </c>
      <c r="C40" s="22" t="s">
        <v>141</v>
      </c>
      <c r="D40" s="19" t="s">
        <v>110</v>
      </c>
      <c r="E40" s="35"/>
      <c r="F40" s="35"/>
      <c r="G40" s="35"/>
      <c r="H40" s="35"/>
      <c r="I40" s="36"/>
      <c r="J40" s="7">
        <v>95</v>
      </c>
      <c r="K40" s="7">
        <v>95</v>
      </c>
      <c r="L40" s="7"/>
      <c r="M40" s="7"/>
      <c r="N40" s="7"/>
      <c r="O40" s="7"/>
      <c r="P40" s="7"/>
      <c r="Q40" s="10">
        <f t="shared" si="0"/>
        <v>27.142857142857142</v>
      </c>
    </row>
    <row r="41" spans="2:17" ht="15.75" customHeight="1">
      <c r="B41" s="9">
        <f t="shared" si="1"/>
        <v>33</v>
      </c>
      <c r="C41" s="22" t="s">
        <v>142</v>
      </c>
      <c r="D41" s="19" t="s">
        <v>111</v>
      </c>
      <c r="E41" s="35"/>
      <c r="F41" s="35"/>
      <c r="G41" s="35"/>
      <c r="H41" s="35"/>
      <c r="I41" s="36"/>
      <c r="J41" s="7">
        <v>95</v>
      </c>
      <c r="K41" s="7">
        <v>100</v>
      </c>
      <c r="L41" s="7"/>
      <c r="M41" s="7"/>
      <c r="N41" s="7"/>
      <c r="O41" s="7"/>
      <c r="P41" s="7"/>
      <c r="Q41" s="10">
        <f t="shared" si="0"/>
        <v>27.857142857142858</v>
      </c>
    </row>
    <row r="42" spans="2:17" ht="15.75" customHeight="1">
      <c r="B42" s="9">
        <f t="shared" si="1"/>
        <v>34</v>
      </c>
      <c r="C42" s="22" t="s">
        <v>143</v>
      </c>
      <c r="D42" s="19" t="s">
        <v>112</v>
      </c>
      <c r="E42" s="35"/>
      <c r="F42" s="35"/>
      <c r="G42" s="35"/>
      <c r="H42" s="35"/>
      <c r="I42" s="36"/>
      <c r="J42" s="7">
        <v>80</v>
      </c>
      <c r="K42" s="7">
        <v>100</v>
      </c>
      <c r="L42" s="7"/>
      <c r="M42" s="7"/>
      <c r="N42" s="7"/>
      <c r="O42" s="7"/>
      <c r="P42" s="7"/>
      <c r="Q42" s="10">
        <f t="shared" si="0"/>
        <v>25.714285714285715</v>
      </c>
    </row>
    <row r="43" spans="2:17" ht="15.75" customHeight="1">
      <c r="B43" s="9">
        <f t="shared" si="1"/>
        <v>35</v>
      </c>
      <c r="C43" s="22" t="s">
        <v>144</v>
      </c>
      <c r="D43" s="19" t="s">
        <v>113</v>
      </c>
      <c r="E43" s="35"/>
      <c r="F43" s="35"/>
      <c r="G43" s="35"/>
      <c r="H43" s="35"/>
      <c r="I43" s="36"/>
      <c r="J43" s="7">
        <v>90</v>
      </c>
      <c r="K43" s="7">
        <v>90</v>
      </c>
      <c r="L43" s="7"/>
      <c r="M43" s="7"/>
      <c r="N43" s="7"/>
      <c r="O43" s="7"/>
      <c r="P43" s="7"/>
      <c r="Q43" s="10">
        <f t="shared" si="0"/>
        <v>25.714285714285715</v>
      </c>
    </row>
    <row r="44" spans="2:17" ht="15.75" customHeight="1">
      <c r="B44" s="9">
        <f t="shared" si="1"/>
        <v>36</v>
      </c>
      <c r="C44" s="22" t="s">
        <v>145</v>
      </c>
      <c r="D44" s="19" t="s">
        <v>114</v>
      </c>
      <c r="E44" s="35"/>
      <c r="F44" s="35"/>
      <c r="G44" s="35"/>
      <c r="H44" s="35"/>
      <c r="I44" s="36"/>
      <c r="J44" s="7">
        <v>100</v>
      </c>
      <c r="K44" s="7">
        <v>100</v>
      </c>
      <c r="L44" s="7"/>
      <c r="M44" s="7"/>
      <c r="N44" s="7"/>
      <c r="O44" s="7"/>
      <c r="P44" s="7"/>
      <c r="Q44" s="10">
        <f>SUM(K44:P44)/7</f>
        <v>14.285714285714286</v>
      </c>
    </row>
    <row r="45" spans="2:17" ht="15.75" customHeight="1">
      <c r="B45" s="9">
        <f t="shared" si="1"/>
        <v>37</v>
      </c>
      <c r="C45" s="11"/>
      <c r="D45" s="44"/>
      <c r="E45" s="45"/>
      <c r="F45" s="45"/>
      <c r="G45" s="45"/>
      <c r="H45" s="45"/>
      <c r="I45" s="4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4"/>
      <c r="E46" s="45"/>
      <c r="F46" s="45"/>
      <c r="G46" s="45"/>
      <c r="H46" s="45"/>
      <c r="I46" s="4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4"/>
      <c r="E47" s="45"/>
      <c r="F47" s="45"/>
      <c r="G47" s="45"/>
      <c r="H47" s="45"/>
      <c r="I47" s="4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4"/>
      <c r="E48" s="45"/>
      <c r="F48" s="45"/>
      <c r="G48" s="45"/>
      <c r="H48" s="45"/>
      <c r="I48" s="4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4"/>
      <c r="E49" s="45"/>
      <c r="F49" s="45"/>
      <c r="G49" s="45"/>
      <c r="H49" s="45"/>
      <c r="I49" s="4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4"/>
      <c r="E50" s="45"/>
      <c r="F50" s="45"/>
      <c r="G50" s="45"/>
      <c r="H50" s="45"/>
      <c r="I50" s="4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4"/>
      <c r="E51" s="45"/>
      <c r="F51" s="45"/>
      <c r="G51" s="45"/>
      <c r="H51" s="45"/>
      <c r="I51" s="4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4"/>
      <c r="E52" s="45"/>
      <c r="F52" s="45"/>
      <c r="G52" s="45"/>
      <c r="H52" s="45"/>
      <c r="I52" s="4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45"/>
      <c r="F53" s="45"/>
      <c r="G53" s="45"/>
      <c r="H53" s="45"/>
      <c r="I53" s="4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7"/>
      <c r="D54" s="48"/>
      <c r="E54" s="3"/>
      <c r="H54" s="40" t="s">
        <v>19</v>
      </c>
      <c r="I54" s="41"/>
      <c r="J54" s="12">
        <f t="shared" ref="J54:P54" si="2">COUNTIF(J9:J53,"&gt;=70")</f>
        <v>32</v>
      </c>
      <c r="K54" s="12">
        <f t="shared" si="2"/>
        <v>33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7"/>
      <c r="D55" s="48"/>
      <c r="E55" s="2"/>
      <c r="H55" s="42" t="s">
        <v>20</v>
      </c>
      <c r="I55" s="43"/>
      <c r="J55" s="14">
        <f t="shared" ref="J55:Q55" si="3">COUNTIF(J9:J53,"&lt;70")</f>
        <v>3</v>
      </c>
      <c r="K55" s="14">
        <f t="shared" si="3"/>
        <v>3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7"/>
      <c r="D56" s="48"/>
      <c r="E56" s="48"/>
      <c r="H56" s="42" t="s">
        <v>21</v>
      </c>
      <c r="I56" s="43"/>
      <c r="J56" s="14">
        <f t="shared" ref="J56:Q56" si="4">COUNT(J9:J53)</f>
        <v>35</v>
      </c>
      <c r="K56" s="14">
        <f t="shared" si="4"/>
        <v>36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7"/>
      <c r="D57" s="48"/>
      <c r="E57" s="3"/>
      <c r="F57" s="15"/>
      <c r="H57" s="53" t="s">
        <v>22</v>
      </c>
      <c r="I57" s="43"/>
      <c r="J57" s="16">
        <f t="shared" ref="J57:Q57" si="5">J54/J56</f>
        <v>0.91428571428571426</v>
      </c>
      <c r="K57" s="17">
        <f t="shared" si="5"/>
        <v>0.91666666666666663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7"/>
      <c r="D58" s="48"/>
      <c r="E58" s="3"/>
      <c r="F58" s="15"/>
      <c r="H58" s="53" t="s">
        <v>23</v>
      </c>
      <c r="I58" s="43"/>
      <c r="J58" s="16">
        <f t="shared" ref="J58:Q58" si="6">J55/J56</f>
        <v>8.5714285714285715E-2</v>
      </c>
      <c r="K58" s="16">
        <f t="shared" si="6"/>
        <v>8.3333333333333329E-2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7"/>
      <c r="D59" s="48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9"/>
      <c r="K61" s="50"/>
      <c r="L61" s="50"/>
      <c r="M61" s="50"/>
      <c r="N61" s="50"/>
      <c r="O61" s="50"/>
      <c r="P61" s="50"/>
    </row>
    <row r="62" spans="2:17" ht="15.75" customHeight="1">
      <c r="J62" s="51" t="s">
        <v>24</v>
      </c>
      <c r="K62" s="52"/>
      <c r="L62" s="52"/>
      <c r="M62" s="52"/>
      <c r="N62" s="52"/>
      <c r="O62" s="52"/>
      <c r="P62" s="52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D48:I48"/>
    <mergeCell ref="D10:I10"/>
    <mergeCell ref="D12:I12"/>
    <mergeCell ref="D45:I45"/>
    <mergeCell ref="D46:I46"/>
    <mergeCell ref="D47:I47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25" workbookViewId="0">
      <selection activeCell="K40" sqref="K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4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>
      <c r="C3" s="55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>
      <c r="C4" s="4" t="s">
        <v>2</v>
      </c>
      <c r="D4" s="61" t="s">
        <v>149</v>
      </c>
      <c r="E4" s="50"/>
      <c r="F4" s="50"/>
      <c r="G4" s="50"/>
      <c r="I4" s="4" t="s">
        <v>3</v>
      </c>
      <c r="J4" s="62" t="s">
        <v>150</v>
      </c>
      <c r="K4" s="50"/>
      <c r="M4" s="4" t="s">
        <v>4</v>
      </c>
      <c r="N4" s="58">
        <v>45203</v>
      </c>
      <c r="O4" s="50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2" t="s">
        <v>151</v>
      </c>
      <c r="E6" s="50"/>
      <c r="F6" s="50"/>
      <c r="G6" s="50"/>
      <c r="I6" s="47" t="s">
        <v>6</v>
      </c>
      <c r="J6" s="48"/>
      <c r="K6" s="59" t="s">
        <v>25</v>
      </c>
      <c r="L6" s="50"/>
      <c r="M6" s="50"/>
      <c r="N6" s="50"/>
      <c r="O6" s="50"/>
      <c r="P6" s="50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45"/>
      <c r="F8" s="45"/>
      <c r="G8" s="45"/>
      <c r="H8" s="45"/>
      <c r="I8" s="4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185</v>
      </c>
      <c r="D9" s="63" t="s">
        <v>152</v>
      </c>
      <c r="E9" s="45"/>
      <c r="F9" s="45"/>
      <c r="G9" s="45"/>
      <c r="H9" s="45"/>
      <c r="I9" s="43"/>
      <c r="J9" s="7">
        <v>90</v>
      </c>
      <c r="K9" s="7">
        <v>90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25.714285714285715</v>
      </c>
    </row>
    <row r="10" spans="2:18">
      <c r="B10" s="9">
        <f t="shared" ref="B10:B53" si="1">B9+1</f>
        <v>2</v>
      </c>
      <c r="C10" s="9" t="s">
        <v>186</v>
      </c>
      <c r="D10" s="60" t="s">
        <v>153</v>
      </c>
      <c r="E10" s="45"/>
      <c r="F10" s="45"/>
      <c r="G10" s="45"/>
      <c r="H10" s="45"/>
      <c r="I10" s="43"/>
      <c r="J10" s="7">
        <v>85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25</v>
      </c>
    </row>
    <row r="11" spans="2:18">
      <c r="B11" s="9">
        <f t="shared" si="1"/>
        <v>3</v>
      </c>
      <c r="C11" s="9" t="s">
        <v>187</v>
      </c>
      <c r="D11" s="60" t="s">
        <v>154</v>
      </c>
      <c r="E11" s="45"/>
      <c r="F11" s="45"/>
      <c r="G11" s="45"/>
      <c r="H11" s="45"/>
      <c r="I11" s="43"/>
      <c r="J11" s="7">
        <v>100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27.142857142857142</v>
      </c>
    </row>
    <row r="12" spans="2:18">
      <c r="B12" s="9">
        <f t="shared" si="1"/>
        <v>4</v>
      </c>
      <c r="C12" s="9" t="s">
        <v>188</v>
      </c>
      <c r="D12" s="60" t="s">
        <v>155</v>
      </c>
      <c r="E12" s="45"/>
      <c r="F12" s="45"/>
      <c r="G12" s="45"/>
      <c r="H12" s="45"/>
      <c r="I12" s="43"/>
      <c r="J12" s="7">
        <v>85</v>
      </c>
      <c r="K12" s="7">
        <v>90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25</v>
      </c>
    </row>
    <row r="13" spans="2:18">
      <c r="B13" s="9">
        <f t="shared" si="1"/>
        <v>5</v>
      </c>
      <c r="C13" s="9" t="s">
        <v>189</v>
      </c>
      <c r="D13" s="60" t="s">
        <v>156</v>
      </c>
      <c r="E13" s="45"/>
      <c r="F13" s="45"/>
      <c r="G13" s="45"/>
      <c r="H13" s="45"/>
      <c r="I13" s="43"/>
      <c r="J13" s="7">
        <v>100</v>
      </c>
      <c r="K13" s="7">
        <v>95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27.857142857142858</v>
      </c>
    </row>
    <row r="14" spans="2:18">
      <c r="B14" s="9">
        <f t="shared" si="1"/>
        <v>6</v>
      </c>
      <c r="C14" s="9" t="s">
        <v>190</v>
      </c>
      <c r="D14" s="60" t="s">
        <v>157</v>
      </c>
      <c r="E14" s="45"/>
      <c r="F14" s="45"/>
      <c r="G14" s="45"/>
      <c r="H14" s="45"/>
      <c r="I14" s="43"/>
      <c r="J14" s="7">
        <v>80</v>
      </c>
      <c r="K14" s="7">
        <v>95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25</v>
      </c>
    </row>
    <row r="15" spans="2:18">
      <c r="B15" s="9">
        <f t="shared" si="1"/>
        <v>7</v>
      </c>
      <c r="C15" s="9" t="s">
        <v>191</v>
      </c>
      <c r="D15" s="63" t="s">
        <v>158</v>
      </c>
      <c r="E15" s="45"/>
      <c r="F15" s="45"/>
      <c r="G15" s="45"/>
      <c r="H15" s="45"/>
      <c r="I15" s="43"/>
      <c r="J15" s="7">
        <v>80</v>
      </c>
      <c r="K15" s="7">
        <v>80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22.857142857142858</v>
      </c>
    </row>
    <row r="16" spans="2:18">
      <c r="B16" s="9">
        <f t="shared" si="1"/>
        <v>8</v>
      </c>
      <c r="C16" s="9" t="s">
        <v>192</v>
      </c>
      <c r="D16" s="60" t="s">
        <v>159</v>
      </c>
      <c r="E16" s="45"/>
      <c r="F16" s="45"/>
      <c r="G16" s="45"/>
      <c r="H16" s="45"/>
      <c r="I16" s="43"/>
      <c r="J16" s="7">
        <v>80</v>
      </c>
      <c r="K16" s="7">
        <v>85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23.571428571428573</v>
      </c>
    </row>
    <row r="17" spans="2:17">
      <c r="B17" s="9">
        <f t="shared" si="1"/>
        <v>9</v>
      </c>
      <c r="C17" s="9" t="s">
        <v>193</v>
      </c>
      <c r="D17" s="60" t="s">
        <v>160</v>
      </c>
      <c r="E17" s="45"/>
      <c r="F17" s="45"/>
      <c r="G17" s="45"/>
      <c r="H17" s="45"/>
      <c r="I17" s="43"/>
      <c r="J17" s="7">
        <v>85</v>
      </c>
      <c r="K17" s="7">
        <v>80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23.571428571428573</v>
      </c>
    </row>
    <row r="18" spans="2:17">
      <c r="B18" s="9">
        <f t="shared" si="1"/>
        <v>10</v>
      </c>
      <c r="C18" s="9" t="s">
        <v>194</v>
      </c>
      <c r="D18" s="60" t="s">
        <v>161</v>
      </c>
      <c r="E18" s="45"/>
      <c r="F18" s="45"/>
      <c r="G18" s="45"/>
      <c r="H18" s="45"/>
      <c r="I18" s="43"/>
      <c r="J18" s="7">
        <v>80</v>
      </c>
      <c r="K18" s="7">
        <v>85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23.571428571428573</v>
      </c>
    </row>
    <row r="19" spans="2:17">
      <c r="B19" s="9">
        <f t="shared" si="1"/>
        <v>11</v>
      </c>
      <c r="C19" s="9" t="s">
        <v>195</v>
      </c>
      <c r="D19" s="60" t="s">
        <v>162</v>
      </c>
      <c r="E19" s="45"/>
      <c r="F19" s="45"/>
      <c r="G19" s="45"/>
      <c r="H19" s="45"/>
      <c r="I19" s="43"/>
      <c r="J19" s="7">
        <v>95</v>
      </c>
      <c r="K19" s="7">
        <v>90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26.428571428571427</v>
      </c>
    </row>
    <row r="20" spans="2:17">
      <c r="B20" s="9">
        <f t="shared" si="1"/>
        <v>12</v>
      </c>
      <c r="C20" s="9" t="s">
        <v>196</v>
      </c>
      <c r="D20" s="63" t="s">
        <v>163</v>
      </c>
      <c r="E20" s="64"/>
      <c r="F20" s="64"/>
      <c r="G20" s="64"/>
      <c r="H20" s="64"/>
      <c r="I20" s="65"/>
      <c r="J20" s="7">
        <v>85</v>
      </c>
      <c r="K20" s="7">
        <v>85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24.285714285714285</v>
      </c>
    </row>
    <row r="21" spans="2:17" ht="15.75" customHeight="1">
      <c r="B21" s="9">
        <f t="shared" si="1"/>
        <v>13</v>
      </c>
      <c r="C21" s="9" t="s">
        <v>197</v>
      </c>
      <c r="D21" s="60" t="s">
        <v>164</v>
      </c>
      <c r="E21" s="45"/>
      <c r="F21" s="45"/>
      <c r="G21" s="45"/>
      <c r="H21" s="45"/>
      <c r="I21" s="43"/>
      <c r="J21" s="7">
        <v>95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25</v>
      </c>
    </row>
    <row r="22" spans="2:17" ht="15.75" customHeight="1">
      <c r="B22" s="9">
        <f t="shared" si="1"/>
        <v>14</v>
      </c>
      <c r="C22" s="9" t="s">
        <v>198</v>
      </c>
      <c r="D22" s="60" t="s">
        <v>165</v>
      </c>
      <c r="E22" s="45"/>
      <c r="F22" s="45"/>
      <c r="G22" s="45"/>
      <c r="H22" s="45"/>
      <c r="I22" s="43"/>
      <c r="J22" s="7">
        <v>100</v>
      </c>
      <c r="K22" s="7">
        <v>90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27.142857142857142</v>
      </c>
    </row>
    <row r="23" spans="2:17" ht="15.75" customHeight="1">
      <c r="B23" s="9">
        <f t="shared" si="1"/>
        <v>15</v>
      </c>
      <c r="C23" s="9" t="s">
        <v>199</v>
      </c>
      <c r="D23" s="60" t="s">
        <v>166</v>
      </c>
      <c r="E23" s="45"/>
      <c r="F23" s="45"/>
      <c r="G23" s="45"/>
      <c r="H23" s="45"/>
      <c r="I23" s="43"/>
      <c r="J23" s="7">
        <v>85</v>
      </c>
      <c r="K23" s="7">
        <v>90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25</v>
      </c>
    </row>
    <row r="24" spans="2:17" ht="15.75" customHeight="1">
      <c r="B24" s="9">
        <f t="shared" si="1"/>
        <v>16</v>
      </c>
      <c r="C24" s="9" t="s">
        <v>200</v>
      </c>
      <c r="D24" s="60" t="s">
        <v>167</v>
      </c>
      <c r="E24" s="45"/>
      <c r="F24" s="45"/>
      <c r="G24" s="45"/>
      <c r="H24" s="45"/>
      <c r="I24" s="43"/>
      <c r="J24" s="7">
        <v>100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27.857142857142858</v>
      </c>
    </row>
    <row r="25" spans="2:17" ht="15.75" customHeight="1">
      <c r="B25" s="9">
        <f t="shared" si="1"/>
        <v>17</v>
      </c>
      <c r="C25" s="9" t="s">
        <v>201</v>
      </c>
      <c r="D25" s="63" t="s">
        <v>168</v>
      </c>
      <c r="E25" s="66"/>
      <c r="F25" s="66"/>
      <c r="G25" s="66"/>
      <c r="H25" s="66"/>
      <c r="I25" s="67"/>
      <c r="J25" s="7">
        <v>90</v>
      </c>
      <c r="K25" s="7">
        <v>90</v>
      </c>
      <c r="L25" s="7"/>
      <c r="M25" s="7"/>
      <c r="N25" s="7"/>
      <c r="O25" s="7"/>
      <c r="P25" s="7"/>
      <c r="Q25" s="10">
        <f t="shared" si="0"/>
        <v>25.714285714285715</v>
      </c>
    </row>
    <row r="26" spans="2:17" ht="15.75" customHeight="1">
      <c r="B26" s="9">
        <f t="shared" si="1"/>
        <v>18</v>
      </c>
      <c r="C26" s="9" t="s">
        <v>202</v>
      </c>
      <c r="D26" s="63" t="s">
        <v>169</v>
      </c>
      <c r="E26" s="66"/>
      <c r="F26" s="66"/>
      <c r="G26" s="66"/>
      <c r="H26" s="66"/>
      <c r="I26" s="67"/>
      <c r="J26" s="7">
        <v>90</v>
      </c>
      <c r="K26" s="7">
        <v>90</v>
      </c>
      <c r="L26" s="7"/>
      <c r="M26" s="7"/>
      <c r="N26" s="7"/>
      <c r="O26" s="7"/>
      <c r="P26" s="7"/>
      <c r="Q26" s="10">
        <f t="shared" si="0"/>
        <v>25.714285714285715</v>
      </c>
    </row>
    <row r="27" spans="2:17" ht="15.75" customHeight="1">
      <c r="B27" s="9">
        <f t="shared" si="1"/>
        <v>19</v>
      </c>
      <c r="C27" s="9" t="s">
        <v>203</v>
      </c>
      <c r="D27" s="63" t="s">
        <v>170</v>
      </c>
      <c r="E27" s="66"/>
      <c r="F27" s="66"/>
      <c r="G27" s="66"/>
      <c r="H27" s="66"/>
      <c r="I27" s="67"/>
      <c r="J27" s="7">
        <v>80</v>
      </c>
      <c r="K27" s="7">
        <v>90</v>
      </c>
      <c r="L27" s="7"/>
      <c r="M27" s="7"/>
      <c r="N27" s="7"/>
      <c r="O27" s="7"/>
      <c r="P27" s="7"/>
      <c r="Q27" s="10">
        <f t="shared" si="0"/>
        <v>24.285714285714285</v>
      </c>
    </row>
    <row r="28" spans="2:17" ht="15.75" customHeight="1">
      <c r="B28" s="9">
        <f t="shared" si="1"/>
        <v>20</v>
      </c>
      <c r="C28" s="9" t="s">
        <v>204</v>
      </c>
      <c r="D28" s="63" t="s">
        <v>171</v>
      </c>
      <c r="E28" s="66"/>
      <c r="F28" s="66"/>
      <c r="G28" s="66"/>
      <c r="H28" s="66"/>
      <c r="I28" s="67"/>
      <c r="J28" s="7">
        <v>80</v>
      </c>
      <c r="K28" s="7">
        <v>90</v>
      </c>
      <c r="L28" s="7"/>
      <c r="M28" s="7"/>
      <c r="N28" s="7"/>
      <c r="O28" s="7"/>
      <c r="P28" s="7"/>
      <c r="Q28" s="10">
        <f t="shared" si="0"/>
        <v>24.285714285714285</v>
      </c>
    </row>
    <row r="29" spans="2:17" ht="15.75" customHeight="1">
      <c r="B29" s="9">
        <f t="shared" si="1"/>
        <v>21</v>
      </c>
      <c r="C29" s="9" t="s">
        <v>205</v>
      </c>
      <c r="D29" s="63" t="s">
        <v>172</v>
      </c>
      <c r="E29" s="66"/>
      <c r="F29" s="66"/>
      <c r="G29" s="66"/>
      <c r="H29" s="66"/>
      <c r="I29" s="67"/>
      <c r="J29" s="7">
        <v>85</v>
      </c>
      <c r="K29" s="7">
        <v>95</v>
      </c>
      <c r="L29" s="7"/>
      <c r="M29" s="7"/>
      <c r="N29" s="7"/>
      <c r="O29" s="7"/>
      <c r="P29" s="7"/>
      <c r="Q29" s="10">
        <f t="shared" si="0"/>
        <v>25.714285714285715</v>
      </c>
    </row>
    <row r="30" spans="2:17" ht="15.75" customHeight="1">
      <c r="B30" s="9">
        <f t="shared" si="1"/>
        <v>22</v>
      </c>
      <c r="C30" s="9" t="s">
        <v>206</v>
      </c>
      <c r="D30" s="63" t="s">
        <v>173</v>
      </c>
      <c r="E30" s="66"/>
      <c r="F30" s="66"/>
      <c r="G30" s="66"/>
      <c r="H30" s="66"/>
      <c r="I30" s="67"/>
      <c r="J30" s="7">
        <v>80</v>
      </c>
      <c r="K30" s="7">
        <v>85</v>
      </c>
      <c r="L30" s="7"/>
      <c r="M30" s="7"/>
      <c r="N30" s="7"/>
      <c r="O30" s="7"/>
      <c r="P30" s="7"/>
      <c r="Q30" s="10">
        <f t="shared" si="0"/>
        <v>23.571428571428573</v>
      </c>
    </row>
    <row r="31" spans="2:17" ht="15.75" customHeight="1">
      <c r="B31" s="9">
        <f t="shared" si="1"/>
        <v>23</v>
      </c>
      <c r="C31" s="9" t="s">
        <v>207</v>
      </c>
      <c r="D31" s="63" t="s">
        <v>174</v>
      </c>
      <c r="E31" s="66"/>
      <c r="F31" s="66"/>
      <c r="G31" s="66"/>
      <c r="H31" s="66"/>
      <c r="I31" s="67"/>
      <c r="J31" s="7">
        <v>85</v>
      </c>
      <c r="K31" s="7">
        <v>90</v>
      </c>
      <c r="L31" s="7"/>
      <c r="M31" s="7"/>
      <c r="N31" s="7"/>
      <c r="O31" s="7"/>
      <c r="P31" s="7"/>
      <c r="Q31" s="10">
        <f t="shared" si="0"/>
        <v>25</v>
      </c>
    </row>
    <row r="32" spans="2:17" ht="15.75" customHeight="1">
      <c r="B32" s="9">
        <f t="shared" si="1"/>
        <v>24</v>
      </c>
      <c r="C32" s="9" t="s">
        <v>208</v>
      </c>
      <c r="D32" s="63" t="s">
        <v>175</v>
      </c>
      <c r="E32" s="66"/>
      <c r="F32" s="66"/>
      <c r="G32" s="66"/>
      <c r="H32" s="66"/>
      <c r="I32" s="67"/>
      <c r="J32" s="7">
        <v>95</v>
      </c>
      <c r="K32" s="7">
        <v>90</v>
      </c>
      <c r="L32" s="7"/>
      <c r="M32" s="7"/>
      <c r="N32" s="7"/>
      <c r="O32" s="7"/>
      <c r="P32" s="7"/>
      <c r="Q32" s="10">
        <f t="shared" si="0"/>
        <v>26.428571428571427</v>
      </c>
    </row>
    <row r="33" spans="2:17" ht="15.75" customHeight="1">
      <c r="B33" s="9">
        <f t="shared" si="1"/>
        <v>25</v>
      </c>
      <c r="C33" s="9" t="s">
        <v>209</v>
      </c>
      <c r="D33" s="63" t="s">
        <v>176</v>
      </c>
      <c r="E33" s="66"/>
      <c r="F33" s="66"/>
      <c r="G33" s="66"/>
      <c r="H33" s="66"/>
      <c r="I33" s="67"/>
      <c r="J33" s="7">
        <v>90</v>
      </c>
      <c r="K33" s="7">
        <v>90</v>
      </c>
      <c r="L33" s="7"/>
      <c r="M33" s="7"/>
      <c r="N33" s="7"/>
      <c r="O33" s="7"/>
      <c r="P33" s="7"/>
      <c r="Q33" s="10">
        <f t="shared" si="0"/>
        <v>25.714285714285715</v>
      </c>
    </row>
    <row r="34" spans="2:17" ht="15.75" customHeight="1">
      <c r="B34" s="9">
        <f t="shared" si="1"/>
        <v>26</v>
      </c>
      <c r="C34" s="9" t="s">
        <v>210</v>
      </c>
      <c r="D34" s="63" t="s">
        <v>177</v>
      </c>
      <c r="E34" s="66"/>
      <c r="F34" s="66"/>
      <c r="G34" s="66"/>
      <c r="H34" s="66"/>
      <c r="I34" s="67"/>
      <c r="J34" s="7">
        <v>95</v>
      </c>
      <c r="K34" s="7">
        <v>100</v>
      </c>
      <c r="L34" s="7"/>
      <c r="M34" s="7"/>
      <c r="N34" s="7"/>
      <c r="O34" s="7"/>
      <c r="P34" s="7"/>
      <c r="Q34" s="10">
        <f t="shared" si="0"/>
        <v>27.857142857142858</v>
      </c>
    </row>
    <row r="35" spans="2:17" ht="15.75" customHeight="1">
      <c r="B35" s="9">
        <f t="shared" si="1"/>
        <v>27</v>
      </c>
      <c r="C35" s="9" t="s">
        <v>211</v>
      </c>
      <c r="D35" s="63" t="s">
        <v>178</v>
      </c>
      <c r="E35" s="66"/>
      <c r="F35" s="66"/>
      <c r="G35" s="66"/>
      <c r="H35" s="66"/>
      <c r="I35" s="67"/>
      <c r="J35" s="7">
        <v>90</v>
      </c>
      <c r="K35" s="7">
        <v>90</v>
      </c>
      <c r="L35" s="7"/>
      <c r="M35" s="7"/>
      <c r="N35" s="7"/>
      <c r="O35" s="7"/>
      <c r="P35" s="7"/>
      <c r="Q35" s="10">
        <f t="shared" si="0"/>
        <v>25.714285714285715</v>
      </c>
    </row>
    <row r="36" spans="2:17" ht="15.75" customHeight="1">
      <c r="B36" s="9">
        <f t="shared" si="1"/>
        <v>28</v>
      </c>
      <c r="C36" s="9" t="s">
        <v>212</v>
      </c>
      <c r="D36" s="63" t="s">
        <v>179</v>
      </c>
      <c r="E36" s="66"/>
      <c r="F36" s="66"/>
      <c r="G36" s="66"/>
      <c r="H36" s="66"/>
      <c r="I36" s="67"/>
      <c r="J36" s="7">
        <v>90</v>
      </c>
      <c r="K36" s="7">
        <v>90</v>
      </c>
      <c r="L36" s="7"/>
      <c r="M36" s="7"/>
      <c r="N36" s="7"/>
      <c r="O36" s="7"/>
      <c r="P36" s="7"/>
      <c r="Q36" s="10">
        <f t="shared" si="0"/>
        <v>25.714285714285715</v>
      </c>
    </row>
    <row r="37" spans="2:17" ht="15.75" customHeight="1">
      <c r="B37" s="9">
        <f t="shared" si="1"/>
        <v>29</v>
      </c>
      <c r="C37" s="9" t="s">
        <v>213</v>
      </c>
      <c r="D37" s="63" t="s">
        <v>180</v>
      </c>
      <c r="E37" s="66"/>
      <c r="F37" s="66"/>
      <c r="G37" s="66"/>
      <c r="H37" s="66"/>
      <c r="I37" s="67"/>
      <c r="J37" s="7">
        <v>80</v>
      </c>
      <c r="K37" s="7">
        <v>80</v>
      </c>
      <c r="L37" s="7"/>
      <c r="M37" s="7"/>
      <c r="N37" s="7"/>
      <c r="O37" s="7"/>
      <c r="P37" s="7"/>
      <c r="Q37" s="10">
        <f t="shared" si="0"/>
        <v>22.857142857142858</v>
      </c>
    </row>
    <row r="38" spans="2:17" ht="15.75" customHeight="1">
      <c r="B38" s="9">
        <f t="shared" si="1"/>
        <v>30</v>
      </c>
      <c r="C38" s="9" t="s">
        <v>214</v>
      </c>
      <c r="D38" s="63" t="s">
        <v>181</v>
      </c>
      <c r="E38" s="66"/>
      <c r="F38" s="66"/>
      <c r="G38" s="66"/>
      <c r="H38" s="66"/>
      <c r="I38" s="67"/>
      <c r="J38" s="7">
        <v>85</v>
      </c>
      <c r="K38" s="7">
        <v>90</v>
      </c>
      <c r="L38" s="7"/>
      <c r="M38" s="7"/>
      <c r="N38" s="7"/>
      <c r="O38" s="7"/>
      <c r="P38" s="7"/>
      <c r="Q38" s="10">
        <f t="shared" si="0"/>
        <v>25</v>
      </c>
    </row>
    <row r="39" spans="2:17" ht="15.75" customHeight="1">
      <c r="B39" s="9">
        <f t="shared" si="1"/>
        <v>31</v>
      </c>
      <c r="C39" t="s">
        <v>215</v>
      </c>
      <c r="D39" s="63" t="s">
        <v>182</v>
      </c>
      <c r="E39" s="66"/>
      <c r="F39" s="66"/>
      <c r="G39" s="66"/>
      <c r="H39" s="66"/>
      <c r="I39" s="67"/>
      <c r="J39" s="7">
        <v>0</v>
      </c>
      <c r="K39" s="7">
        <v>0</v>
      </c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44"/>
      <c r="E40" s="45"/>
      <c r="F40" s="45"/>
      <c r="G40" s="45"/>
      <c r="H40" s="45"/>
      <c r="I40" s="43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44"/>
      <c r="E41" s="45"/>
      <c r="F41" s="45"/>
      <c r="G41" s="45"/>
      <c r="H41" s="45"/>
      <c r="I41" s="43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4"/>
      <c r="E42" s="45"/>
      <c r="F42" s="45"/>
      <c r="G42" s="45"/>
      <c r="H42" s="45"/>
      <c r="I42" s="43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4"/>
      <c r="E43" s="45"/>
      <c r="F43" s="45"/>
      <c r="G43" s="45"/>
      <c r="H43" s="45"/>
      <c r="I43" s="43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4"/>
      <c r="E44" s="45"/>
      <c r="F44" s="45"/>
      <c r="G44" s="45"/>
      <c r="H44" s="45"/>
      <c r="I44" s="4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4"/>
      <c r="E45" s="45"/>
      <c r="F45" s="45"/>
      <c r="G45" s="45"/>
      <c r="H45" s="45"/>
      <c r="I45" s="4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4"/>
      <c r="E46" s="45"/>
      <c r="F46" s="45"/>
      <c r="G46" s="45"/>
      <c r="H46" s="45"/>
      <c r="I46" s="4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4"/>
      <c r="E47" s="45"/>
      <c r="F47" s="45"/>
      <c r="G47" s="45"/>
      <c r="H47" s="45"/>
      <c r="I47" s="4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4"/>
      <c r="E48" s="45"/>
      <c r="F48" s="45"/>
      <c r="G48" s="45"/>
      <c r="H48" s="45"/>
      <c r="I48" s="4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4"/>
      <c r="E49" s="45"/>
      <c r="F49" s="45"/>
      <c r="G49" s="45"/>
      <c r="H49" s="45"/>
      <c r="I49" s="4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4"/>
      <c r="E50" s="45"/>
      <c r="F50" s="45"/>
      <c r="G50" s="45"/>
      <c r="H50" s="45"/>
      <c r="I50" s="4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4"/>
      <c r="E51" s="45"/>
      <c r="F51" s="45"/>
      <c r="G51" s="45"/>
      <c r="H51" s="45"/>
      <c r="I51" s="4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4"/>
      <c r="E52" s="45"/>
      <c r="F52" s="45"/>
      <c r="G52" s="45"/>
      <c r="H52" s="45"/>
      <c r="I52" s="4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45"/>
      <c r="F53" s="45"/>
      <c r="G53" s="45"/>
      <c r="H53" s="45"/>
      <c r="I53" s="4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7"/>
      <c r="D54" s="48"/>
      <c r="E54" s="3"/>
      <c r="H54" s="40" t="s">
        <v>19</v>
      </c>
      <c r="I54" s="41"/>
      <c r="J54" s="12">
        <f t="shared" ref="J54:P54" si="2">COUNTIF(J9:J53,"&gt;=70")</f>
        <v>30</v>
      </c>
      <c r="K54" s="12">
        <f t="shared" si="2"/>
        <v>30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7"/>
      <c r="D55" s="48"/>
      <c r="E55" s="2"/>
      <c r="H55" s="42" t="s">
        <v>20</v>
      </c>
      <c r="I55" s="43"/>
      <c r="J55" s="14">
        <f t="shared" ref="J55:Q55" si="3">COUNTIF(J9:J53,"&lt;70")</f>
        <v>1</v>
      </c>
      <c r="K55" s="14">
        <f t="shared" si="3"/>
        <v>1</v>
      </c>
      <c r="L55" s="14">
        <f t="shared" si="3"/>
        <v>16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47"/>
      <c r="D56" s="48"/>
      <c r="E56" s="48"/>
      <c r="H56" s="42" t="s">
        <v>21</v>
      </c>
      <c r="I56" s="43"/>
      <c r="J56" s="14">
        <f t="shared" ref="J56:Q56" si="4">COUNT(J9:J53)</f>
        <v>31</v>
      </c>
      <c r="K56" s="14">
        <f t="shared" si="4"/>
        <v>31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47"/>
      <c r="D57" s="48"/>
      <c r="E57" s="3"/>
      <c r="F57" s="15"/>
      <c r="H57" s="53" t="s">
        <v>22</v>
      </c>
      <c r="I57" s="43"/>
      <c r="J57" s="16">
        <f t="shared" ref="J57:Q57" si="5">J54/J56</f>
        <v>0.967741935483871</v>
      </c>
      <c r="K57" s="17">
        <f t="shared" si="5"/>
        <v>0.967741935483871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7"/>
      <c r="D58" s="48"/>
      <c r="E58" s="3"/>
      <c r="F58" s="15"/>
      <c r="H58" s="53" t="s">
        <v>23</v>
      </c>
      <c r="I58" s="43"/>
      <c r="J58" s="16">
        <f t="shared" ref="J58:Q58" si="6">J55/J56</f>
        <v>3.2258064516129031E-2</v>
      </c>
      <c r="K58" s="16">
        <f t="shared" si="6"/>
        <v>3.2258064516129031E-2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7"/>
      <c r="D59" s="48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9"/>
      <c r="K61" s="50"/>
      <c r="L61" s="50"/>
      <c r="M61" s="50"/>
      <c r="N61" s="50"/>
      <c r="O61" s="50"/>
      <c r="P61" s="50"/>
    </row>
    <row r="62" spans="2:17" ht="15.75" customHeight="1">
      <c r="J62" s="51" t="s">
        <v>24</v>
      </c>
      <c r="K62" s="52"/>
      <c r="L62" s="52"/>
      <c r="M62" s="52"/>
      <c r="N62" s="52"/>
      <c r="O62" s="52"/>
      <c r="P62" s="52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44" workbookViewId="0">
      <selection activeCell="M37" sqref="M37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4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>
      <c r="C3" s="55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>
      <c r="C4" s="4" t="s">
        <v>2</v>
      </c>
      <c r="D4" s="56" t="s">
        <v>183</v>
      </c>
      <c r="E4" s="50"/>
      <c r="F4" s="50"/>
      <c r="G4" s="50"/>
      <c r="I4" s="4" t="s">
        <v>3</v>
      </c>
      <c r="J4" s="57" t="s">
        <v>184</v>
      </c>
      <c r="K4" s="50"/>
      <c r="M4" s="4" t="s">
        <v>4</v>
      </c>
      <c r="N4" s="58">
        <v>45203</v>
      </c>
      <c r="O4" s="50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2" t="s">
        <v>26</v>
      </c>
      <c r="E6" s="50"/>
      <c r="F6" s="50"/>
      <c r="G6" s="50"/>
      <c r="I6" s="47" t="s">
        <v>6</v>
      </c>
      <c r="J6" s="48"/>
      <c r="K6" s="59" t="s">
        <v>27</v>
      </c>
      <c r="L6" s="50"/>
      <c r="M6" s="50"/>
      <c r="N6" s="50"/>
      <c r="O6" s="50"/>
      <c r="P6" s="50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45"/>
      <c r="F8" s="45"/>
      <c r="G8" s="45"/>
      <c r="H8" s="45"/>
      <c r="I8" s="4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28</v>
      </c>
      <c r="D9" s="71" t="s">
        <v>29</v>
      </c>
      <c r="E9" s="45"/>
      <c r="F9" s="45"/>
      <c r="G9" s="45"/>
      <c r="H9" s="45"/>
      <c r="I9" s="43"/>
      <c r="J9" s="7">
        <v>0</v>
      </c>
      <c r="K9" s="7">
        <v>70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10</v>
      </c>
    </row>
    <row r="10" spans="2:18" ht="15.75">
      <c r="B10" s="9">
        <f t="shared" ref="B10:B53" si="1">B9+1</f>
        <v>2</v>
      </c>
      <c r="C10" s="9" t="s">
        <v>30</v>
      </c>
      <c r="D10" s="68" t="s">
        <v>31</v>
      </c>
      <c r="E10" s="45"/>
      <c r="F10" s="45"/>
      <c r="G10" s="45"/>
      <c r="H10" s="45"/>
      <c r="I10" s="43"/>
      <c r="J10" s="7">
        <v>70</v>
      </c>
      <c r="K10" s="7">
        <v>70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20</v>
      </c>
    </row>
    <row r="11" spans="2:18" ht="15.75">
      <c r="B11" s="9">
        <f t="shared" si="1"/>
        <v>3</v>
      </c>
      <c r="C11" s="9" t="s">
        <v>32</v>
      </c>
      <c r="D11" s="68" t="s">
        <v>33</v>
      </c>
      <c r="E11" s="45"/>
      <c r="F11" s="45"/>
      <c r="G11" s="45"/>
      <c r="H11" s="45"/>
      <c r="I11" s="43"/>
      <c r="J11" s="7">
        <v>75</v>
      </c>
      <c r="K11" s="7">
        <v>80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22.142857142857142</v>
      </c>
    </row>
    <row r="12" spans="2:18">
      <c r="B12" s="9">
        <f t="shared" si="1"/>
        <v>4</v>
      </c>
      <c r="C12" s="9" t="s">
        <v>34</v>
      </c>
      <c r="D12" s="71" t="s">
        <v>35</v>
      </c>
      <c r="E12" s="45"/>
      <c r="F12" s="45"/>
      <c r="G12" s="45"/>
      <c r="H12" s="45"/>
      <c r="I12" s="43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 ht="15.75">
      <c r="B13" s="9">
        <f t="shared" si="1"/>
        <v>5</v>
      </c>
      <c r="C13" s="9" t="s">
        <v>36</v>
      </c>
      <c r="D13" s="68" t="s">
        <v>37</v>
      </c>
      <c r="E13" s="45"/>
      <c r="F13" s="45"/>
      <c r="G13" s="45"/>
      <c r="H13" s="45"/>
      <c r="I13" s="43"/>
      <c r="J13" s="7">
        <v>95</v>
      </c>
      <c r="K13" s="7">
        <v>90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26.428571428571427</v>
      </c>
    </row>
    <row r="14" spans="2:18" ht="15.75">
      <c r="B14" s="9">
        <f t="shared" si="1"/>
        <v>6</v>
      </c>
      <c r="C14" s="9" t="s">
        <v>38</v>
      </c>
      <c r="D14" s="68" t="s">
        <v>39</v>
      </c>
      <c r="E14" s="45"/>
      <c r="F14" s="45"/>
      <c r="G14" s="45"/>
      <c r="H14" s="45"/>
      <c r="I14" s="43"/>
      <c r="J14" s="7">
        <v>70</v>
      </c>
      <c r="K14" s="7">
        <v>70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20</v>
      </c>
    </row>
    <row r="15" spans="2:18" ht="15.75">
      <c r="B15" s="9">
        <f t="shared" si="1"/>
        <v>7</v>
      </c>
      <c r="C15" s="9" t="s">
        <v>40</v>
      </c>
      <c r="D15" s="68" t="s">
        <v>41</v>
      </c>
      <c r="E15" s="45"/>
      <c r="F15" s="45"/>
      <c r="G15" s="45"/>
      <c r="H15" s="45"/>
      <c r="I15" s="43"/>
      <c r="J15" s="30">
        <v>90</v>
      </c>
      <c r="K15" s="7">
        <v>85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25</v>
      </c>
    </row>
    <row r="16" spans="2:18">
      <c r="B16" s="9">
        <f t="shared" si="1"/>
        <v>8</v>
      </c>
      <c r="C16" s="9" t="s">
        <v>192</v>
      </c>
      <c r="D16" s="60" t="s">
        <v>159</v>
      </c>
      <c r="E16" s="45"/>
      <c r="F16" s="45"/>
      <c r="G16" s="45"/>
      <c r="H16" s="45"/>
      <c r="I16" s="43"/>
      <c r="J16" s="7">
        <v>80</v>
      </c>
      <c r="K16" s="7">
        <v>85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23.571428571428573</v>
      </c>
    </row>
    <row r="17" spans="2:17" ht="15.75">
      <c r="B17" s="9">
        <f t="shared" si="1"/>
        <v>9</v>
      </c>
      <c r="C17" s="9" t="s">
        <v>42</v>
      </c>
      <c r="D17" s="68" t="s">
        <v>43</v>
      </c>
      <c r="E17" s="69"/>
      <c r="F17" s="69"/>
      <c r="G17" s="69"/>
      <c r="H17" s="69"/>
      <c r="I17" s="70"/>
      <c r="J17" s="7">
        <v>80</v>
      </c>
      <c r="K17" s="7">
        <v>85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23.571428571428573</v>
      </c>
    </row>
    <row r="18" spans="2:17" ht="15.7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0</v>
      </c>
      <c r="K18" s="7">
        <v>70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10</v>
      </c>
    </row>
    <row r="19" spans="2:17" ht="15.7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0</v>
      </c>
      <c r="K19" s="7">
        <v>70</v>
      </c>
      <c r="L19" s="7"/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0</v>
      </c>
      <c r="K20" s="7">
        <v>70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10</v>
      </c>
    </row>
    <row r="21" spans="2:17" ht="15.75" customHeight="1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80</v>
      </c>
      <c r="K21" s="7">
        <v>90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24.285714285714285</v>
      </c>
    </row>
    <row r="22" spans="2:17" ht="15.75" customHeight="1">
      <c r="B22" s="9">
        <f t="shared" si="1"/>
        <v>14</v>
      </c>
      <c r="C22" s="9" t="s">
        <v>52</v>
      </c>
      <c r="D22" s="18" t="s">
        <v>53</v>
      </c>
      <c r="E22" s="23"/>
      <c r="F22" s="23"/>
      <c r="G22" s="23"/>
      <c r="H22" s="23"/>
      <c r="I22" s="24"/>
      <c r="J22" s="7">
        <v>85</v>
      </c>
      <c r="K22" s="7">
        <v>90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25</v>
      </c>
    </row>
    <row r="23" spans="2:17" ht="15.75" customHeight="1">
      <c r="B23" s="9">
        <f t="shared" si="1"/>
        <v>15</v>
      </c>
      <c r="C23" s="9" t="s">
        <v>54</v>
      </c>
      <c r="D23" s="18" t="s">
        <v>55</v>
      </c>
      <c r="E23" s="23"/>
      <c r="F23" s="23"/>
      <c r="G23" s="23"/>
      <c r="H23" s="23"/>
      <c r="I23" s="24"/>
      <c r="J23" s="7">
        <v>85</v>
      </c>
      <c r="K23" s="7">
        <v>85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24.285714285714285</v>
      </c>
    </row>
    <row r="24" spans="2:17" ht="15.75" customHeight="1">
      <c r="B24" s="9">
        <f t="shared" si="1"/>
        <v>16</v>
      </c>
      <c r="C24" s="9" t="s">
        <v>56</v>
      </c>
      <c r="D24" s="18" t="s">
        <v>57</v>
      </c>
      <c r="E24" s="23"/>
      <c r="F24" s="23"/>
      <c r="G24" s="23"/>
      <c r="H24" s="23"/>
      <c r="I24" s="24"/>
      <c r="J24" s="7">
        <v>85</v>
      </c>
      <c r="K24" s="7">
        <v>90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25</v>
      </c>
    </row>
    <row r="25" spans="2:17" ht="15.75" customHeight="1">
      <c r="B25" s="9">
        <f t="shared" si="1"/>
        <v>17</v>
      </c>
      <c r="C25" s="9" t="s">
        <v>58</v>
      </c>
      <c r="D25" s="18" t="s">
        <v>59</v>
      </c>
      <c r="E25" s="23"/>
      <c r="F25" s="23"/>
      <c r="G25" s="23"/>
      <c r="H25" s="23"/>
      <c r="I25" s="24"/>
      <c r="J25" s="7">
        <v>100</v>
      </c>
      <c r="K25" s="7">
        <v>95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27.857142857142858</v>
      </c>
    </row>
    <row r="26" spans="2:17" ht="15.75" customHeight="1">
      <c r="B26" s="9">
        <f t="shared" si="1"/>
        <v>18</v>
      </c>
      <c r="C26" s="9" t="s">
        <v>60</v>
      </c>
      <c r="D26" s="18" t="s">
        <v>61</v>
      </c>
      <c r="E26" s="23"/>
      <c r="F26" s="23"/>
      <c r="G26" s="23"/>
      <c r="H26" s="23"/>
      <c r="I26" s="24"/>
      <c r="J26" s="7">
        <v>75</v>
      </c>
      <c r="K26" s="7">
        <v>80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22.142857142857142</v>
      </c>
    </row>
    <row r="27" spans="2:17" ht="15.75" customHeight="1">
      <c r="B27" s="9">
        <f t="shared" si="1"/>
        <v>19</v>
      </c>
      <c r="C27" s="9" t="s">
        <v>62</v>
      </c>
      <c r="D27" s="27" t="s">
        <v>63</v>
      </c>
      <c r="E27" s="28"/>
      <c r="F27" s="28"/>
      <c r="G27" s="28"/>
      <c r="H27" s="28"/>
      <c r="I27" s="29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0</v>
      </c>
    </row>
    <row r="28" spans="2:17" ht="15.75" customHeight="1">
      <c r="B28" s="9">
        <f t="shared" si="1"/>
        <v>20</v>
      </c>
      <c r="C28" s="9" t="s">
        <v>64</v>
      </c>
      <c r="D28" s="68" t="s">
        <v>279</v>
      </c>
      <c r="E28" s="69"/>
      <c r="F28" s="69"/>
      <c r="G28" s="69"/>
      <c r="H28" s="69"/>
      <c r="I28" s="70"/>
      <c r="J28" s="7">
        <v>0</v>
      </c>
      <c r="K28" s="7">
        <v>70</v>
      </c>
      <c r="L28" s="7"/>
      <c r="M28" s="7"/>
      <c r="N28" s="7"/>
      <c r="O28" s="7"/>
      <c r="P28" s="7"/>
      <c r="Q28" s="10">
        <f t="shared" si="2"/>
        <v>10</v>
      </c>
    </row>
    <row r="29" spans="2:17" ht="15.75" customHeight="1">
      <c r="B29" s="9">
        <f t="shared" si="1"/>
        <v>21</v>
      </c>
      <c r="C29" s="9" t="s">
        <v>65</v>
      </c>
      <c r="D29" s="18" t="s">
        <v>66</v>
      </c>
      <c r="E29" s="23"/>
      <c r="F29" s="23"/>
      <c r="G29" s="23"/>
      <c r="H29" s="23"/>
      <c r="I29" s="24"/>
      <c r="J29" s="7">
        <v>85</v>
      </c>
      <c r="K29" s="7">
        <v>90</v>
      </c>
      <c r="L29" s="7"/>
      <c r="M29" s="7"/>
      <c r="N29" s="7"/>
      <c r="O29" s="7"/>
      <c r="P29" s="7"/>
      <c r="Q29" s="10">
        <f t="shared" si="2"/>
        <v>25</v>
      </c>
    </row>
    <row r="30" spans="2:17" ht="15.75" customHeight="1">
      <c r="B30" s="9">
        <f t="shared" si="1"/>
        <v>22</v>
      </c>
      <c r="C30" s="9" t="s">
        <v>67</v>
      </c>
      <c r="D30" s="18" t="s">
        <v>68</v>
      </c>
      <c r="E30" s="23"/>
      <c r="F30" s="23"/>
      <c r="G30" s="23"/>
      <c r="H30" s="23"/>
      <c r="I30" s="24"/>
      <c r="J30" s="7">
        <v>75</v>
      </c>
      <c r="K30" s="7">
        <v>80</v>
      </c>
      <c r="L30" s="7"/>
      <c r="M30" s="7"/>
      <c r="N30" s="7"/>
      <c r="O30" s="7"/>
      <c r="P30" s="7"/>
      <c r="Q30" s="10">
        <f t="shared" si="2"/>
        <v>22.142857142857142</v>
      </c>
    </row>
    <row r="31" spans="2:17" ht="15.75" customHeight="1">
      <c r="B31" s="9">
        <f t="shared" si="1"/>
        <v>23</v>
      </c>
      <c r="C31" s="9" t="s">
        <v>69</v>
      </c>
      <c r="D31" s="18" t="s">
        <v>70</v>
      </c>
      <c r="E31" s="23"/>
      <c r="F31" s="23"/>
      <c r="G31" s="23"/>
      <c r="H31" s="23"/>
      <c r="I31" s="24"/>
      <c r="J31" s="7">
        <v>90</v>
      </c>
      <c r="K31" s="7">
        <v>95</v>
      </c>
      <c r="L31" s="7"/>
      <c r="M31" s="7"/>
      <c r="N31" s="7"/>
      <c r="O31" s="7"/>
      <c r="P31" s="7"/>
      <c r="Q31" s="10">
        <f t="shared" si="2"/>
        <v>26.428571428571427</v>
      </c>
    </row>
    <row r="32" spans="2:17" ht="15.75" customHeight="1">
      <c r="B32" s="9">
        <f t="shared" si="1"/>
        <v>24</v>
      </c>
      <c r="C32" s="9" t="s">
        <v>71</v>
      </c>
      <c r="D32" s="18" t="s">
        <v>72</v>
      </c>
      <c r="E32" s="23"/>
      <c r="F32" s="23"/>
      <c r="G32" s="23"/>
      <c r="H32" s="23"/>
      <c r="I32" s="24"/>
      <c r="J32" s="7">
        <v>80</v>
      </c>
      <c r="K32" s="7">
        <v>95</v>
      </c>
      <c r="L32" s="7"/>
      <c r="M32" s="7"/>
      <c r="N32" s="7"/>
      <c r="O32" s="7"/>
      <c r="P32" s="7"/>
      <c r="Q32" s="10">
        <f t="shared" si="2"/>
        <v>25</v>
      </c>
    </row>
    <row r="33" spans="2:17" ht="15.75" customHeight="1">
      <c r="B33" s="9">
        <f t="shared" si="1"/>
        <v>25</v>
      </c>
      <c r="C33" s="9" t="s">
        <v>73</v>
      </c>
      <c r="D33" s="18" t="s">
        <v>74</v>
      </c>
      <c r="E33" s="23"/>
      <c r="F33" s="23"/>
      <c r="G33" s="23"/>
      <c r="H33" s="23"/>
      <c r="I33" s="24"/>
      <c r="J33" s="7">
        <v>0</v>
      </c>
      <c r="K33" s="7">
        <v>0</v>
      </c>
      <c r="L33" s="7"/>
      <c r="M33" s="7"/>
      <c r="N33" s="7"/>
      <c r="O33" s="7"/>
      <c r="P33" s="7"/>
      <c r="Q33" s="10">
        <f t="shared" si="2"/>
        <v>0</v>
      </c>
    </row>
    <row r="34" spans="2:17" ht="15.75" customHeight="1">
      <c r="B34" s="9">
        <f t="shared" si="1"/>
        <v>26</v>
      </c>
      <c r="C34" s="9" t="s">
        <v>75</v>
      </c>
      <c r="D34" s="18" t="s">
        <v>76</v>
      </c>
      <c r="E34" s="23"/>
      <c r="F34" s="23"/>
      <c r="G34" s="23"/>
      <c r="H34" s="23"/>
      <c r="I34" s="24"/>
      <c r="J34" s="7">
        <v>95</v>
      </c>
      <c r="K34" s="7">
        <v>95</v>
      </c>
      <c r="L34" s="7"/>
      <c r="M34" s="7"/>
      <c r="N34" s="7"/>
      <c r="O34" s="7"/>
      <c r="P34" s="7"/>
      <c r="Q34" s="10">
        <f t="shared" si="2"/>
        <v>27.142857142857142</v>
      </c>
    </row>
    <row r="35" spans="2:17" ht="15.75" customHeight="1">
      <c r="B35" s="9">
        <f t="shared" si="1"/>
        <v>27</v>
      </c>
      <c r="C35" s="9" t="s">
        <v>77</v>
      </c>
      <c r="D35" s="18" t="s">
        <v>78</v>
      </c>
      <c r="E35" s="23"/>
      <c r="F35" s="23"/>
      <c r="G35" s="23"/>
      <c r="H35" s="23"/>
      <c r="I35" s="24"/>
      <c r="J35" s="7">
        <v>0</v>
      </c>
      <c r="K35" s="7">
        <v>70</v>
      </c>
      <c r="L35" s="7"/>
      <c r="M35" s="7"/>
      <c r="N35" s="7"/>
      <c r="O35" s="7"/>
      <c r="P35" s="7"/>
      <c r="Q35" s="10">
        <f t="shared" si="2"/>
        <v>10</v>
      </c>
    </row>
    <row r="36" spans="2:17" ht="15.75" customHeight="1">
      <c r="B36" s="9">
        <f t="shared" si="1"/>
        <v>28</v>
      </c>
      <c r="C36" s="9"/>
      <c r="D36" s="68"/>
      <c r="E36" s="45"/>
      <c r="F36" s="45"/>
      <c r="G36" s="45"/>
      <c r="H36" s="45"/>
      <c r="I36" s="43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17" ht="15.75" customHeight="1">
      <c r="B37" s="9">
        <f t="shared" si="1"/>
        <v>29</v>
      </c>
      <c r="C37" s="9"/>
      <c r="D37" s="71"/>
      <c r="E37" s="45"/>
      <c r="F37" s="45"/>
      <c r="G37" s="45"/>
      <c r="H37" s="45"/>
      <c r="I37" s="43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>
      <c r="B38" s="9">
        <f t="shared" si="1"/>
        <v>30</v>
      </c>
      <c r="C38" s="9"/>
      <c r="D38" s="68"/>
      <c r="E38" s="45"/>
      <c r="F38" s="45"/>
      <c r="G38" s="45"/>
      <c r="H38" s="45"/>
      <c r="I38" s="43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>
      <c r="B39" s="9">
        <f t="shared" si="1"/>
        <v>31</v>
      </c>
      <c r="C39" s="9"/>
      <c r="D39" s="68"/>
      <c r="E39" s="45"/>
      <c r="F39" s="45"/>
      <c r="G39" s="45"/>
      <c r="H39" s="45"/>
      <c r="I39" s="43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>
      <c r="B40" s="9">
        <f t="shared" si="1"/>
        <v>32</v>
      </c>
      <c r="C40" s="9"/>
      <c r="D40" s="68"/>
      <c r="E40" s="45"/>
      <c r="F40" s="45"/>
      <c r="G40" s="45"/>
      <c r="H40" s="45"/>
      <c r="I40" s="43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>
      <c r="B41" s="9">
        <f t="shared" si="1"/>
        <v>33</v>
      </c>
      <c r="C41" s="9"/>
      <c r="D41" s="71"/>
      <c r="E41" s="45"/>
      <c r="F41" s="45"/>
      <c r="G41" s="45"/>
      <c r="H41" s="45"/>
      <c r="I41" s="43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>
      <c r="B42" s="9">
        <f t="shared" si="1"/>
        <v>34</v>
      </c>
      <c r="C42" s="9"/>
      <c r="D42" s="68"/>
      <c r="E42" s="45"/>
      <c r="F42" s="45"/>
      <c r="G42" s="45"/>
      <c r="H42" s="45"/>
      <c r="I42" s="43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>
      <c r="B43" s="9">
        <f t="shared" si="1"/>
        <v>35</v>
      </c>
      <c r="C43" s="9"/>
      <c r="D43" s="68"/>
      <c r="E43" s="45"/>
      <c r="F43" s="45"/>
      <c r="G43" s="45"/>
      <c r="H43" s="45"/>
      <c r="I43" s="43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/>
      <c r="D44" s="68"/>
      <c r="E44" s="45"/>
      <c r="F44" s="45"/>
      <c r="G44" s="45"/>
      <c r="H44" s="45"/>
      <c r="I44" s="43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>
      <c r="B45" s="9">
        <f t="shared" si="1"/>
        <v>37</v>
      </c>
      <c r="C45" s="9"/>
      <c r="D45" s="68"/>
      <c r="E45" s="45"/>
      <c r="F45" s="45"/>
      <c r="G45" s="45"/>
      <c r="H45" s="45"/>
      <c r="I45" s="43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44"/>
      <c r="E46" s="45"/>
      <c r="F46" s="45"/>
      <c r="G46" s="45"/>
      <c r="H46" s="45"/>
      <c r="I46" s="43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44"/>
      <c r="E47" s="45"/>
      <c r="F47" s="45"/>
      <c r="G47" s="45"/>
      <c r="H47" s="45"/>
      <c r="I47" s="43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44"/>
      <c r="E48" s="45"/>
      <c r="F48" s="45"/>
      <c r="G48" s="45"/>
      <c r="H48" s="45"/>
      <c r="I48" s="43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44"/>
      <c r="E49" s="45"/>
      <c r="F49" s="45"/>
      <c r="G49" s="45"/>
      <c r="H49" s="45"/>
      <c r="I49" s="43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44"/>
      <c r="E50" s="45"/>
      <c r="F50" s="45"/>
      <c r="G50" s="45"/>
      <c r="H50" s="45"/>
      <c r="I50" s="43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44"/>
      <c r="E51" s="45"/>
      <c r="F51" s="45"/>
      <c r="G51" s="45"/>
      <c r="H51" s="45"/>
      <c r="I51" s="43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44"/>
      <c r="E52" s="45"/>
      <c r="F52" s="45"/>
      <c r="G52" s="45"/>
      <c r="H52" s="45"/>
      <c r="I52" s="43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44"/>
      <c r="E53" s="45"/>
      <c r="F53" s="45"/>
      <c r="G53" s="45"/>
      <c r="H53" s="45"/>
      <c r="I53" s="43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46"/>
      <c r="E54" s="45"/>
      <c r="F54" s="45"/>
      <c r="G54" s="45"/>
      <c r="H54" s="45"/>
      <c r="I54" s="43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47"/>
      <c r="D55" s="48"/>
      <c r="E55" s="3"/>
      <c r="H55" s="40" t="s">
        <v>19</v>
      </c>
      <c r="I55" s="41"/>
      <c r="J55" s="12">
        <v>19</v>
      </c>
      <c r="K55" s="12">
        <f t="shared" ref="K55:P55" si="3">COUNTIF(K9:K54,"&gt;=70")</f>
        <v>24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47"/>
      <c r="D56" s="48"/>
      <c r="E56" s="2"/>
      <c r="H56" s="42" t="s">
        <v>20</v>
      </c>
      <c r="I56" s="43"/>
      <c r="J56" s="14">
        <v>8</v>
      </c>
      <c r="K56" s="14">
        <f t="shared" ref="K56:Q56" si="4">COUNTIF(K9:K54,"&lt;70")</f>
        <v>3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7"/>
      <c r="D57" s="48"/>
      <c r="E57" s="48"/>
      <c r="H57" s="42" t="s">
        <v>21</v>
      </c>
      <c r="I57" s="43"/>
      <c r="J57" s="14">
        <v>27</v>
      </c>
      <c r="K57" s="14">
        <f t="shared" ref="K57:Q57" si="5">COUNT(K9:K54)</f>
        <v>27</v>
      </c>
      <c r="L57" s="14">
        <f t="shared" si="5"/>
        <v>18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47"/>
      <c r="D58" s="48"/>
      <c r="E58" s="3"/>
      <c r="F58" s="15"/>
      <c r="H58" s="53" t="s">
        <v>22</v>
      </c>
      <c r="I58" s="43"/>
      <c r="J58" s="16">
        <f t="shared" ref="J58:Q58" si="6">J55/J57</f>
        <v>0.70370370370370372</v>
      </c>
      <c r="K58" s="17">
        <f t="shared" si="6"/>
        <v>0.88888888888888884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47"/>
      <c r="D59" s="48"/>
      <c r="E59" s="3"/>
      <c r="F59" s="15"/>
      <c r="H59" s="53" t="s">
        <v>23</v>
      </c>
      <c r="I59" s="43"/>
      <c r="J59" s="16">
        <f t="shared" ref="J59:Q59" si="7">J56/J57</f>
        <v>0.29629629629629628</v>
      </c>
      <c r="K59" s="16">
        <f t="shared" si="7"/>
        <v>0.1111111111111111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47"/>
      <c r="D60" s="48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49"/>
      <c r="K62" s="50"/>
      <c r="L62" s="50"/>
      <c r="M62" s="50"/>
      <c r="N62" s="50"/>
      <c r="O62" s="50"/>
      <c r="P62" s="50"/>
    </row>
    <row r="63" spans="2:17" ht="15.75" customHeight="1">
      <c r="J63" s="51" t="s">
        <v>24</v>
      </c>
      <c r="K63" s="52"/>
      <c r="L63" s="52"/>
      <c r="M63" s="52"/>
      <c r="N63" s="52"/>
      <c r="O63" s="52"/>
      <c r="P63" s="52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28:I28"/>
    <mergeCell ref="D41:I41"/>
    <mergeCell ref="H58:I58"/>
    <mergeCell ref="H59:I59"/>
    <mergeCell ref="J62:P62"/>
    <mergeCell ref="D36:I36"/>
    <mergeCell ref="D37:I37"/>
    <mergeCell ref="D38:I38"/>
    <mergeCell ref="D39:I39"/>
    <mergeCell ref="D40:I40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47:I47"/>
    <mergeCell ref="D48:I48"/>
    <mergeCell ref="D49:I49"/>
    <mergeCell ref="D42:I42"/>
    <mergeCell ref="D43:I43"/>
    <mergeCell ref="D44:I44"/>
    <mergeCell ref="D45:I45"/>
    <mergeCell ref="D46:I46"/>
    <mergeCell ref="D17:I17"/>
    <mergeCell ref="D12:I12"/>
    <mergeCell ref="D13:I13"/>
    <mergeCell ref="D14:I14"/>
    <mergeCell ref="D15:I15"/>
    <mergeCell ref="D16:I16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abSelected="1" topLeftCell="A40" workbookViewId="0">
      <selection activeCell="K40" sqref="K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4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>
      <c r="C3" s="55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>
      <c r="C4" s="4" t="s">
        <v>2</v>
      </c>
      <c r="D4" s="61" t="s">
        <v>216</v>
      </c>
      <c r="E4" s="50"/>
      <c r="F4" s="50"/>
      <c r="G4" s="50"/>
      <c r="I4" s="4" t="s">
        <v>3</v>
      </c>
      <c r="J4" s="62" t="s">
        <v>217</v>
      </c>
      <c r="K4" s="50"/>
      <c r="M4" s="4" t="s">
        <v>4</v>
      </c>
      <c r="N4" s="58">
        <v>45203</v>
      </c>
      <c r="O4" s="50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2" t="s">
        <v>151</v>
      </c>
      <c r="E6" s="50"/>
      <c r="F6" s="50"/>
      <c r="G6" s="50"/>
      <c r="I6" s="47" t="s">
        <v>6</v>
      </c>
      <c r="J6" s="48"/>
      <c r="K6" s="59" t="s">
        <v>7</v>
      </c>
      <c r="L6" s="50"/>
      <c r="M6" s="50"/>
      <c r="N6" s="50"/>
      <c r="O6" s="50"/>
      <c r="P6" s="50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45"/>
      <c r="F8" s="45"/>
      <c r="G8" s="45"/>
      <c r="H8" s="45"/>
      <c r="I8" s="4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247</v>
      </c>
      <c r="D9" s="63" t="s">
        <v>218</v>
      </c>
      <c r="E9" s="66"/>
      <c r="F9" s="66"/>
      <c r="G9" s="66"/>
      <c r="H9" s="66"/>
      <c r="I9" s="67"/>
      <c r="J9" s="7">
        <v>100</v>
      </c>
      <c r="K9" s="7">
        <v>90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27.142857142857142</v>
      </c>
    </row>
    <row r="10" spans="2:18">
      <c r="B10" s="9">
        <f t="shared" ref="B10:B53" si="1">B9+1</f>
        <v>2</v>
      </c>
      <c r="C10" s="9" t="s">
        <v>248</v>
      </c>
      <c r="D10" s="63" t="s">
        <v>219</v>
      </c>
      <c r="E10" s="66"/>
      <c r="F10" s="66"/>
      <c r="G10" s="66"/>
      <c r="H10" s="66"/>
      <c r="I10" s="67"/>
      <c r="J10" s="7">
        <v>95</v>
      </c>
      <c r="K10" s="7">
        <v>70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23.571428571428573</v>
      </c>
    </row>
    <row r="11" spans="2:18">
      <c r="B11" s="9">
        <f t="shared" si="1"/>
        <v>3</v>
      </c>
      <c r="C11" s="9" t="s">
        <v>249</v>
      </c>
      <c r="D11" s="63" t="s">
        <v>220</v>
      </c>
      <c r="E11" s="66"/>
      <c r="F11" s="66"/>
      <c r="G11" s="66"/>
      <c r="H11" s="66"/>
      <c r="I11" s="67"/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>
      <c r="B12" s="9">
        <f t="shared" si="1"/>
        <v>4</v>
      </c>
      <c r="C12" s="9" t="s">
        <v>250</v>
      </c>
      <c r="D12" s="63" t="s">
        <v>221</v>
      </c>
      <c r="E12" s="66"/>
      <c r="F12" s="66"/>
      <c r="G12" s="66"/>
      <c r="H12" s="66"/>
      <c r="I12" s="67"/>
      <c r="J12" s="7">
        <v>100</v>
      </c>
      <c r="K12" s="7">
        <v>95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27.857142857142858</v>
      </c>
    </row>
    <row r="13" spans="2:18">
      <c r="B13" s="9">
        <f t="shared" si="1"/>
        <v>5</v>
      </c>
      <c r="C13" s="9" t="s">
        <v>251</v>
      </c>
      <c r="D13" s="63" t="s">
        <v>222</v>
      </c>
      <c r="E13" s="66"/>
      <c r="F13" s="66"/>
      <c r="G13" s="66"/>
      <c r="H13" s="66"/>
      <c r="I13" s="67"/>
      <c r="J13" s="7">
        <v>90</v>
      </c>
      <c r="K13" s="7">
        <v>95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26.428571428571427</v>
      </c>
    </row>
    <row r="14" spans="2:18">
      <c r="B14" s="9">
        <f t="shared" si="1"/>
        <v>6</v>
      </c>
      <c r="C14" s="9" t="s">
        <v>252</v>
      </c>
      <c r="D14" s="63" t="s">
        <v>223</v>
      </c>
      <c r="E14" s="66"/>
      <c r="F14" s="66"/>
      <c r="G14" s="66"/>
      <c r="H14" s="66"/>
      <c r="I14" s="67"/>
      <c r="J14" s="7">
        <v>90</v>
      </c>
      <c r="K14" s="7">
        <v>90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25.714285714285715</v>
      </c>
    </row>
    <row r="15" spans="2:18">
      <c r="B15" s="9">
        <f t="shared" si="1"/>
        <v>7</v>
      </c>
      <c r="C15" s="9" t="s">
        <v>253</v>
      </c>
      <c r="D15" s="63" t="s">
        <v>224</v>
      </c>
      <c r="E15" s="66"/>
      <c r="F15" s="66"/>
      <c r="G15" s="66"/>
      <c r="H15" s="66"/>
      <c r="I15" s="67"/>
      <c r="J15" s="7">
        <v>85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25</v>
      </c>
    </row>
    <row r="16" spans="2:18">
      <c r="B16" s="9">
        <f t="shared" si="1"/>
        <v>8</v>
      </c>
      <c r="C16" s="9" t="s">
        <v>254</v>
      </c>
      <c r="D16" s="63" t="s">
        <v>225</v>
      </c>
      <c r="E16" s="66"/>
      <c r="F16" s="66"/>
      <c r="G16" s="66"/>
      <c r="H16" s="66"/>
      <c r="I16" s="67"/>
      <c r="J16" s="7">
        <v>90</v>
      </c>
      <c r="K16" s="7">
        <v>100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27.142857142857142</v>
      </c>
    </row>
    <row r="17" spans="2:17">
      <c r="B17" s="9">
        <f t="shared" si="1"/>
        <v>9</v>
      </c>
      <c r="C17" s="9" t="s">
        <v>254</v>
      </c>
      <c r="D17" s="63" t="s">
        <v>226</v>
      </c>
      <c r="E17" s="66"/>
      <c r="F17" s="66"/>
      <c r="G17" s="66"/>
      <c r="H17" s="66"/>
      <c r="I17" s="67"/>
      <c r="J17" s="7">
        <v>90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26.428571428571427</v>
      </c>
    </row>
    <row r="18" spans="2:17">
      <c r="B18" s="9">
        <f t="shared" si="1"/>
        <v>10</v>
      </c>
      <c r="C18" s="9" t="s">
        <v>256</v>
      </c>
      <c r="D18" s="63" t="s">
        <v>255</v>
      </c>
      <c r="E18" s="66"/>
      <c r="F18" s="66"/>
      <c r="G18" s="66"/>
      <c r="H18" s="66"/>
      <c r="I18" s="67"/>
      <c r="J18" s="7">
        <v>100</v>
      </c>
      <c r="K18" s="7">
        <v>90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27.142857142857142</v>
      </c>
    </row>
    <row r="19" spans="2:17">
      <c r="B19" s="9">
        <f t="shared" si="1"/>
        <v>11</v>
      </c>
      <c r="C19" s="9" t="s">
        <v>257</v>
      </c>
      <c r="D19" s="63" t="s">
        <v>227</v>
      </c>
      <c r="E19" s="66"/>
      <c r="F19" s="66"/>
      <c r="G19" s="66"/>
      <c r="H19" s="66"/>
      <c r="I19" s="67"/>
      <c r="J19" s="7">
        <v>95</v>
      </c>
      <c r="K19" s="7">
        <v>90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26.428571428571427</v>
      </c>
    </row>
    <row r="20" spans="2:17">
      <c r="B20" s="9">
        <f t="shared" si="1"/>
        <v>12</v>
      </c>
      <c r="C20" s="9" t="s">
        <v>258</v>
      </c>
      <c r="D20" s="63" t="s">
        <v>228</v>
      </c>
      <c r="E20" s="66"/>
      <c r="F20" s="66"/>
      <c r="G20" s="66"/>
      <c r="H20" s="66"/>
      <c r="I20" s="67"/>
      <c r="J20" s="25">
        <v>95</v>
      </c>
      <c r="K20" s="25">
        <v>95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27.142857142857142</v>
      </c>
    </row>
    <row r="21" spans="2:17" ht="15.75" customHeight="1">
      <c r="B21" s="9">
        <f t="shared" si="1"/>
        <v>13</v>
      </c>
      <c r="C21" s="9" t="s">
        <v>259</v>
      </c>
      <c r="D21" s="63" t="s">
        <v>229</v>
      </c>
      <c r="E21" s="66"/>
      <c r="F21" s="66"/>
      <c r="G21" s="66"/>
      <c r="H21" s="66"/>
      <c r="I21" s="67"/>
      <c r="J21" s="7">
        <v>100</v>
      </c>
      <c r="K21" s="25">
        <v>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27.857142857142858</v>
      </c>
    </row>
    <row r="22" spans="2:17" ht="15.75" customHeight="1">
      <c r="B22" s="9">
        <f t="shared" si="1"/>
        <v>14</v>
      </c>
      <c r="C22" s="9" t="s">
        <v>260</v>
      </c>
      <c r="D22" s="63" t="s">
        <v>230</v>
      </c>
      <c r="E22" s="66"/>
      <c r="F22" s="66"/>
      <c r="G22" s="66"/>
      <c r="H22" s="66"/>
      <c r="I22" s="67"/>
      <c r="J22" s="7">
        <v>90</v>
      </c>
      <c r="K22" s="7">
        <v>90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25.714285714285715</v>
      </c>
    </row>
    <row r="23" spans="2:17" ht="15.75" customHeight="1">
      <c r="B23" s="9">
        <f t="shared" si="1"/>
        <v>15</v>
      </c>
      <c r="C23" s="9" t="s">
        <v>261</v>
      </c>
      <c r="D23" s="63" t="s">
        <v>231</v>
      </c>
      <c r="E23" s="66"/>
      <c r="F23" s="66"/>
      <c r="G23" s="66"/>
      <c r="H23" s="66"/>
      <c r="I23" s="67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 t="s">
        <v>262</v>
      </c>
      <c r="D24" s="63" t="s">
        <v>232</v>
      </c>
      <c r="E24" s="66"/>
      <c r="F24" s="66"/>
      <c r="G24" s="66"/>
      <c r="H24" s="66"/>
      <c r="I24" s="67"/>
      <c r="J24" s="7">
        <v>85</v>
      </c>
      <c r="K24" s="7">
        <v>90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25</v>
      </c>
    </row>
    <row r="25" spans="2:17" ht="15.75" customHeight="1">
      <c r="B25" s="9">
        <f t="shared" si="1"/>
        <v>17</v>
      </c>
      <c r="C25" s="9" t="s">
        <v>263</v>
      </c>
      <c r="D25" s="63" t="s">
        <v>233</v>
      </c>
      <c r="E25" s="66"/>
      <c r="F25" s="66"/>
      <c r="G25" s="66"/>
      <c r="H25" s="66"/>
      <c r="I25" s="67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 t="s">
        <v>264</v>
      </c>
      <c r="D26" s="63" t="s">
        <v>234</v>
      </c>
      <c r="E26" s="66"/>
      <c r="F26" s="66"/>
      <c r="G26" s="66"/>
      <c r="H26" s="66"/>
      <c r="I26" s="67"/>
      <c r="J26" s="7">
        <v>0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12.857142857142858</v>
      </c>
    </row>
    <row r="27" spans="2:17" ht="15.75" customHeight="1">
      <c r="B27" s="9">
        <f t="shared" si="1"/>
        <v>19</v>
      </c>
      <c r="C27" s="9" t="s">
        <v>265</v>
      </c>
      <c r="D27" s="63" t="s">
        <v>235</v>
      </c>
      <c r="E27" s="66"/>
      <c r="F27" s="66"/>
      <c r="G27" s="66"/>
      <c r="H27" s="66"/>
      <c r="I27" s="67"/>
      <c r="J27" s="7">
        <v>100</v>
      </c>
      <c r="K27" s="25">
        <v>95</v>
      </c>
      <c r="L27" s="7"/>
      <c r="M27" s="7"/>
      <c r="N27" s="7"/>
      <c r="O27" s="7"/>
      <c r="P27" s="7"/>
      <c r="Q27" s="10">
        <f t="shared" si="0"/>
        <v>27.857142857142858</v>
      </c>
    </row>
    <row r="28" spans="2:17" ht="15.75" customHeight="1">
      <c r="B28" s="9">
        <f t="shared" si="1"/>
        <v>20</v>
      </c>
      <c r="C28" s="9" t="s">
        <v>266</v>
      </c>
      <c r="D28" s="63" t="s">
        <v>236</v>
      </c>
      <c r="E28" s="66"/>
      <c r="F28" s="66"/>
      <c r="G28" s="66"/>
      <c r="H28" s="66"/>
      <c r="I28" s="67"/>
      <c r="J28" s="7">
        <v>0</v>
      </c>
      <c r="K28" s="7">
        <v>0</v>
      </c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 t="s">
        <v>267</v>
      </c>
      <c r="D29" s="63" t="s">
        <v>237</v>
      </c>
      <c r="E29" s="66"/>
      <c r="F29" s="66"/>
      <c r="G29" s="66"/>
      <c r="H29" s="66"/>
      <c r="I29" s="67"/>
      <c r="J29" s="7">
        <v>0</v>
      </c>
      <c r="K29" s="7">
        <v>0</v>
      </c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 t="s">
        <v>268</v>
      </c>
      <c r="D30" s="63" t="s">
        <v>238</v>
      </c>
      <c r="E30" s="66"/>
      <c r="F30" s="66"/>
      <c r="G30" s="66"/>
      <c r="H30" s="66"/>
      <c r="I30" s="67"/>
      <c r="J30" s="7">
        <v>80</v>
      </c>
      <c r="K30" s="7">
        <v>90</v>
      </c>
      <c r="L30" s="7"/>
      <c r="M30" s="7"/>
      <c r="N30" s="7"/>
      <c r="O30" s="7"/>
      <c r="P30" s="7"/>
      <c r="Q30" s="10">
        <f t="shared" si="0"/>
        <v>24.285714285714285</v>
      </c>
    </row>
    <row r="31" spans="2:17" ht="15.75" customHeight="1">
      <c r="B31" s="9">
        <f t="shared" si="1"/>
        <v>23</v>
      </c>
      <c r="C31" s="26" t="s">
        <v>278</v>
      </c>
      <c r="D31" s="63" t="s">
        <v>239</v>
      </c>
      <c r="E31" s="66"/>
      <c r="F31" s="66"/>
      <c r="G31" s="66"/>
      <c r="H31" s="66"/>
      <c r="I31" s="67"/>
      <c r="J31" s="7">
        <v>0</v>
      </c>
      <c r="K31" s="7">
        <v>0</v>
      </c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6" t="s">
        <v>269</v>
      </c>
      <c r="D32" s="63" t="s">
        <v>277</v>
      </c>
      <c r="E32" s="66"/>
      <c r="F32" s="66"/>
      <c r="G32" s="66"/>
      <c r="H32" s="66"/>
      <c r="I32" s="67"/>
      <c r="J32" s="7">
        <v>90</v>
      </c>
      <c r="K32" s="7">
        <v>90</v>
      </c>
      <c r="L32" s="7"/>
      <c r="M32" s="7"/>
      <c r="N32" s="7"/>
      <c r="O32" s="7"/>
      <c r="P32" s="7"/>
      <c r="Q32" s="10">
        <f t="shared" si="0"/>
        <v>25.714285714285715</v>
      </c>
    </row>
    <row r="33" spans="2:17" ht="15.75" customHeight="1">
      <c r="B33" s="9">
        <f t="shared" si="1"/>
        <v>25</v>
      </c>
      <c r="C33" s="9" t="s">
        <v>270</v>
      </c>
      <c r="D33" s="19" t="s">
        <v>240</v>
      </c>
      <c r="E33" s="20"/>
      <c r="F33" s="20"/>
      <c r="G33" s="20"/>
      <c r="H33" s="20"/>
      <c r="I33" s="21"/>
      <c r="J33" s="7">
        <v>90</v>
      </c>
      <c r="K33" s="7">
        <v>90</v>
      </c>
      <c r="L33" s="7"/>
      <c r="M33" s="7"/>
      <c r="N33" s="7"/>
      <c r="O33" s="7"/>
      <c r="P33" s="7"/>
      <c r="Q33" s="10">
        <f t="shared" si="0"/>
        <v>25.714285714285715</v>
      </c>
    </row>
    <row r="34" spans="2:17" ht="15.75" customHeight="1">
      <c r="B34" s="9">
        <f t="shared" si="1"/>
        <v>26</v>
      </c>
      <c r="C34" s="9" t="s">
        <v>271</v>
      </c>
      <c r="D34" s="19" t="s">
        <v>241</v>
      </c>
      <c r="E34" s="20"/>
      <c r="F34" s="20"/>
      <c r="G34" s="20"/>
      <c r="H34" s="20"/>
      <c r="I34" s="21"/>
      <c r="J34" s="7">
        <v>100</v>
      </c>
      <c r="K34" s="25">
        <v>95</v>
      </c>
      <c r="L34" s="7"/>
      <c r="M34" s="7"/>
      <c r="N34" s="7"/>
      <c r="O34" s="7"/>
      <c r="P34" s="7"/>
      <c r="Q34" s="10">
        <f t="shared" si="0"/>
        <v>27.857142857142858</v>
      </c>
    </row>
    <row r="35" spans="2:17" ht="15.75" customHeight="1">
      <c r="B35" s="9">
        <f t="shared" si="1"/>
        <v>27</v>
      </c>
      <c r="C35" s="9" t="s">
        <v>272</v>
      </c>
      <c r="D35" s="19" t="s">
        <v>242</v>
      </c>
      <c r="E35" s="20"/>
      <c r="F35" s="20"/>
      <c r="G35" s="20"/>
      <c r="H35" s="20"/>
      <c r="I35" s="21"/>
      <c r="J35" s="7">
        <v>80</v>
      </c>
      <c r="K35" s="7">
        <v>80</v>
      </c>
      <c r="L35" s="7"/>
      <c r="M35" s="7"/>
      <c r="N35" s="7"/>
      <c r="O35" s="7"/>
      <c r="P35" s="7"/>
      <c r="Q35" s="10">
        <f t="shared" si="0"/>
        <v>22.857142857142858</v>
      </c>
    </row>
    <row r="36" spans="2:17" ht="15.75" customHeight="1">
      <c r="B36" s="9">
        <f t="shared" si="1"/>
        <v>28</v>
      </c>
      <c r="C36" s="9" t="s">
        <v>273</v>
      </c>
      <c r="D36" s="19" t="s">
        <v>243</v>
      </c>
      <c r="E36" s="20"/>
      <c r="F36" s="20"/>
      <c r="G36" s="20"/>
      <c r="H36" s="20"/>
      <c r="I36" s="21"/>
      <c r="J36" s="7">
        <v>80</v>
      </c>
      <c r="K36" s="7">
        <v>80</v>
      </c>
      <c r="L36" s="7"/>
      <c r="M36" s="7"/>
      <c r="N36" s="7"/>
      <c r="O36" s="7"/>
      <c r="P36" s="7"/>
      <c r="Q36" s="10">
        <f t="shared" si="0"/>
        <v>22.857142857142858</v>
      </c>
    </row>
    <row r="37" spans="2:17" ht="15.75" customHeight="1">
      <c r="B37" s="9">
        <f t="shared" si="1"/>
        <v>29</v>
      </c>
      <c r="C37" s="9" t="s">
        <v>274</v>
      </c>
      <c r="D37" s="19" t="s">
        <v>244</v>
      </c>
      <c r="E37" s="20"/>
      <c r="F37" s="20"/>
      <c r="G37" s="20"/>
      <c r="H37" s="20"/>
      <c r="I37" s="21"/>
      <c r="J37" s="7">
        <v>85</v>
      </c>
      <c r="K37" s="7">
        <v>90</v>
      </c>
      <c r="L37" s="7"/>
      <c r="M37" s="7"/>
      <c r="N37" s="7"/>
      <c r="O37" s="7"/>
      <c r="P37" s="7"/>
      <c r="Q37" s="10">
        <f t="shared" si="0"/>
        <v>25</v>
      </c>
    </row>
    <row r="38" spans="2:17" ht="15.75" customHeight="1">
      <c r="B38" s="9">
        <f t="shared" si="1"/>
        <v>30</v>
      </c>
      <c r="C38" s="9" t="s">
        <v>275</v>
      </c>
      <c r="D38" s="19" t="s">
        <v>245</v>
      </c>
      <c r="E38" s="20"/>
      <c r="F38" s="20"/>
      <c r="G38" s="20"/>
      <c r="H38" s="20"/>
      <c r="I38" s="21"/>
      <c r="J38" s="7">
        <v>100</v>
      </c>
      <c r="K38" s="7">
        <v>100</v>
      </c>
      <c r="L38" s="7"/>
      <c r="M38" s="7"/>
      <c r="N38" s="7"/>
      <c r="O38" s="7"/>
      <c r="P38" s="7"/>
      <c r="Q38" s="10">
        <f t="shared" si="0"/>
        <v>28.571428571428573</v>
      </c>
    </row>
    <row r="39" spans="2:17" ht="15.75" customHeight="1">
      <c r="B39" s="9">
        <f t="shared" si="1"/>
        <v>31</v>
      </c>
      <c r="C39" s="9" t="s">
        <v>276</v>
      </c>
      <c r="D39" s="19" t="s">
        <v>246</v>
      </c>
      <c r="E39" s="20"/>
      <c r="F39" s="20"/>
      <c r="G39" s="20"/>
      <c r="H39" s="20"/>
      <c r="I39" s="21"/>
      <c r="J39" s="7">
        <v>0</v>
      </c>
      <c r="K39" s="7">
        <v>0</v>
      </c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44"/>
      <c r="E40" s="45"/>
      <c r="F40" s="45"/>
      <c r="G40" s="45"/>
      <c r="H40" s="45"/>
      <c r="I40" s="43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44"/>
      <c r="E41" s="45"/>
      <c r="F41" s="45"/>
      <c r="G41" s="45"/>
      <c r="H41" s="45"/>
      <c r="I41" s="43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4"/>
      <c r="E42" s="45"/>
      <c r="F42" s="45"/>
      <c r="G42" s="45"/>
      <c r="H42" s="45"/>
      <c r="I42" s="43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4"/>
      <c r="E43" s="45"/>
      <c r="F43" s="45"/>
      <c r="G43" s="45"/>
      <c r="H43" s="45"/>
      <c r="I43" s="43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4"/>
      <c r="E44" s="45"/>
      <c r="F44" s="45"/>
      <c r="G44" s="45"/>
      <c r="H44" s="45"/>
      <c r="I44" s="4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4"/>
      <c r="E45" s="45"/>
      <c r="F45" s="45"/>
      <c r="G45" s="45"/>
      <c r="H45" s="45"/>
      <c r="I45" s="4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4"/>
      <c r="E46" s="45"/>
      <c r="F46" s="45"/>
      <c r="G46" s="45"/>
      <c r="H46" s="45"/>
      <c r="I46" s="4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4"/>
      <c r="E47" s="45"/>
      <c r="F47" s="45"/>
      <c r="G47" s="45"/>
      <c r="H47" s="45"/>
      <c r="I47" s="4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4"/>
      <c r="E48" s="45"/>
      <c r="F48" s="45"/>
      <c r="G48" s="45"/>
      <c r="H48" s="45"/>
      <c r="I48" s="4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4"/>
      <c r="E49" s="45"/>
      <c r="F49" s="45"/>
      <c r="G49" s="45"/>
      <c r="H49" s="45"/>
      <c r="I49" s="4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4"/>
      <c r="E50" s="45"/>
      <c r="F50" s="45"/>
      <c r="G50" s="45"/>
      <c r="H50" s="45"/>
      <c r="I50" s="4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4"/>
      <c r="E51" s="45"/>
      <c r="F51" s="45"/>
      <c r="G51" s="45"/>
      <c r="H51" s="45"/>
      <c r="I51" s="4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4"/>
      <c r="E52" s="45"/>
      <c r="F52" s="45"/>
      <c r="G52" s="45"/>
      <c r="H52" s="45"/>
      <c r="I52" s="4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45"/>
      <c r="F53" s="45"/>
      <c r="G53" s="45"/>
      <c r="H53" s="45"/>
      <c r="I53" s="4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7"/>
      <c r="D54" s="48"/>
      <c r="E54" s="3"/>
      <c r="H54" s="40" t="s">
        <v>19</v>
      </c>
      <c r="I54" s="41"/>
      <c r="J54" s="12">
        <f t="shared" ref="J54:P54" si="2">COUNTIF(J9:J53,"&gt;=70")</f>
        <v>25</v>
      </c>
      <c r="K54" s="12">
        <f t="shared" si="2"/>
        <v>24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7"/>
      <c r="D55" s="48"/>
      <c r="E55" s="2"/>
      <c r="H55" s="42" t="s">
        <v>20</v>
      </c>
      <c r="I55" s="43"/>
      <c r="J55" s="14">
        <f t="shared" ref="J55:Q55" si="3">COUNTIF(J9:J53,"&lt;70")</f>
        <v>6</v>
      </c>
      <c r="K55" s="14">
        <f t="shared" si="3"/>
        <v>7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7"/>
      <c r="D56" s="48"/>
      <c r="E56" s="48"/>
      <c r="H56" s="42" t="s">
        <v>21</v>
      </c>
      <c r="I56" s="43"/>
      <c r="J56" s="14">
        <f t="shared" ref="J56:Q56" si="4">COUNT(J9:J53)</f>
        <v>31</v>
      </c>
      <c r="K56" s="14">
        <f t="shared" si="4"/>
        <v>31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7"/>
      <c r="D57" s="48"/>
      <c r="E57" s="3"/>
      <c r="F57" s="15"/>
      <c r="H57" s="53" t="s">
        <v>22</v>
      </c>
      <c r="I57" s="43"/>
      <c r="J57" s="16">
        <f t="shared" ref="J57:Q57" si="5">J54/J56</f>
        <v>0.80645161290322576</v>
      </c>
      <c r="K57" s="17">
        <f t="shared" si="5"/>
        <v>0.77419354838709675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7"/>
      <c r="D58" s="48"/>
      <c r="E58" s="3"/>
      <c r="F58" s="15"/>
      <c r="H58" s="53" t="s">
        <v>23</v>
      </c>
      <c r="I58" s="43"/>
      <c r="J58" s="16">
        <f t="shared" ref="J58:Q58" si="6">J55/J56</f>
        <v>0.19354838709677419</v>
      </c>
      <c r="K58" s="16">
        <f t="shared" si="6"/>
        <v>0.22580645161290322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7"/>
      <c r="D59" s="48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9"/>
      <c r="K61" s="50"/>
      <c r="L61" s="50"/>
      <c r="M61" s="50"/>
      <c r="N61" s="50"/>
      <c r="O61" s="50"/>
      <c r="P61" s="50"/>
    </row>
    <row r="62" spans="2:17" ht="15.75" customHeight="1">
      <c r="J62" s="51" t="s">
        <v>24</v>
      </c>
      <c r="K62" s="52"/>
      <c r="L62" s="52"/>
      <c r="M62" s="52"/>
      <c r="N62" s="52"/>
      <c r="O62" s="52"/>
      <c r="P62" s="52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D47:I47"/>
    <mergeCell ref="D48:I48"/>
    <mergeCell ref="D40:I40"/>
    <mergeCell ref="D41:I41"/>
    <mergeCell ref="D42:I42"/>
    <mergeCell ref="D43:I43"/>
    <mergeCell ref="D44:I44"/>
    <mergeCell ref="D30:I30"/>
    <mergeCell ref="D31:I31"/>
    <mergeCell ref="D32:I32"/>
    <mergeCell ref="D45:I45"/>
    <mergeCell ref="D46:I46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4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>
      <c r="C3" s="55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>
      <c r="C4" s="4" t="s">
        <v>2</v>
      </c>
      <c r="D4" s="61"/>
      <c r="E4" s="50"/>
      <c r="F4" s="50"/>
      <c r="G4" s="50"/>
      <c r="I4" s="4" t="s">
        <v>3</v>
      </c>
      <c r="J4" s="62"/>
      <c r="K4" s="50"/>
      <c r="M4" s="4" t="s">
        <v>4</v>
      </c>
      <c r="N4" s="58"/>
      <c r="O4" s="50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2"/>
      <c r="E6" s="50"/>
      <c r="F6" s="50"/>
      <c r="G6" s="50"/>
      <c r="I6" s="47" t="s">
        <v>6</v>
      </c>
      <c r="J6" s="48"/>
      <c r="K6" s="59"/>
      <c r="L6" s="50"/>
      <c r="M6" s="50"/>
      <c r="N6" s="50"/>
      <c r="O6" s="50"/>
      <c r="P6" s="50"/>
    </row>
    <row r="7" spans="2:18" ht="11.25" customHeight="1"/>
    <row r="8" spans="2:18">
      <c r="B8" s="6" t="s">
        <v>8</v>
      </c>
      <c r="C8" s="6" t="s">
        <v>9</v>
      </c>
      <c r="D8" s="46" t="s">
        <v>10</v>
      </c>
      <c r="E8" s="45"/>
      <c r="F8" s="45"/>
      <c r="G8" s="45"/>
      <c r="H8" s="45"/>
      <c r="I8" s="43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/>
      <c r="D9" s="44"/>
      <c r="E9" s="45"/>
      <c r="F9" s="45"/>
      <c r="G9" s="45"/>
      <c r="H9" s="45"/>
      <c r="I9" s="43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44"/>
      <c r="E10" s="45"/>
      <c r="F10" s="45"/>
      <c r="G10" s="45"/>
      <c r="H10" s="45"/>
      <c r="I10" s="43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44"/>
      <c r="E11" s="45"/>
      <c r="F11" s="45"/>
      <c r="G11" s="45"/>
      <c r="H11" s="45"/>
      <c r="I11" s="43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44"/>
      <c r="E12" s="45"/>
      <c r="F12" s="45"/>
      <c r="G12" s="45"/>
      <c r="H12" s="45"/>
      <c r="I12" s="43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44"/>
      <c r="E13" s="45"/>
      <c r="F13" s="45"/>
      <c r="G13" s="45"/>
      <c r="H13" s="45"/>
      <c r="I13" s="43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44"/>
      <c r="E14" s="45"/>
      <c r="F14" s="45"/>
      <c r="G14" s="45"/>
      <c r="H14" s="45"/>
      <c r="I14" s="43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44"/>
      <c r="E15" s="45"/>
      <c r="F15" s="45"/>
      <c r="G15" s="45"/>
      <c r="H15" s="45"/>
      <c r="I15" s="43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44"/>
      <c r="E16" s="45"/>
      <c r="F16" s="45"/>
      <c r="G16" s="45"/>
      <c r="H16" s="45"/>
      <c r="I16" s="43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44"/>
      <c r="E17" s="45"/>
      <c r="F17" s="45"/>
      <c r="G17" s="45"/>
      <c r="H17" s="45"/>
      <c r="I17" s="43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44"/>
      <c r="E18" s="45"/>
      <c r="F18" s="45"/>
      <c r="G18" s="45"/>
      <c r="H18" s="45"/>
      <c r="I18" s="43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44"/>
      <c r="E19" s="45"/>
      <c r="F19" s="45"/>
      <c r="G19" s="45"/>
      <c r="H19" s="45"/>
      <c r="I19" s="43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44"/>
      <c r="E20" s="45"/>
      <c r="F20" s="45"/>
      <c r="G20" s="45"/>
      <c r="H20" s="45"/>
      <c r="I20" s="43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44"/>
      <c r="E21" s="45"/>
      <c r="F21" s="45"/>
      <c r="G21" s="45"/>
      <c r="H21" s="45"/>
      <c r="I21" s="43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44"/>
      <c r="E22" s="45"/>
      <c r="F22" s="45"/>
      <c r="G22" s="45"/>
      <c r="H22" s="45"/>
      <c r="I22" s="43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44"/>
      <c r="E23" s="45"/>
      <c r="F23" s="45"/>
      <c r="G23" s="45"/>
      <c r="H23" s="45"/>
      <c r="I23" s="43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44"/>
      <c r="E24" s="45"/>
      <c r="F24" s="45"/>
      <c r="G24" s="45"/>
      <c r="H24" s="45"/>
      <c r="I24" s="43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44"/>
      <c r="E25" s="45"/>
      <c r="F25" s="45"/>
      <c r="G25" s="45"/>
      <c r="H25" s="45"/>
      <c r="I25" s="43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44"/>
      <c r="E26" s="45"/>
      <c r="F26" s="45"/>
      <c r="G26" s="45"/>
      <c r="H26" s="45"/>
      <c r="I26" s="43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44"/>
      <c r="E27" s="45"/>
      <c r="F27" s="45"/>
      <c r="G27" s="45"/>
      <c r="H27" s="45"/>
      <c r="I27" s="43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44"/>
      <c r="E28" s="45"/>
      <c r="F28" s="45"/>
      <c r="G28" s="45"/>
      <c r="H28" s="45"/>
      <c r="I28" s="43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44"/>
      <c r="E29" s="45"/>
      <c r="F29" s="45"/>
      <c r="G29" s="45"/>
      <c r="H29" s="45"/>
      <c r="I29" s="43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44"/>
      <c r="E30" s="45"/>
      <c r="F30" s="45"/>
      <c r="G30" s="45"/>
      <c r="H30" s="45"/>
      <c r="I30" s="43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44"/>
      <c r="E31" s="45"/>
      <c r="F31" s="45"/>
      <c r="G31" s="45"/>
      <c r="H31" s="45"/>
      <c r="I31" s="43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44"/>
      <c r="E32" s="45"/>
      <c r="F32" s="45"/>
      <c r="G32" s="45"/>
      <c r="H32" s="45"/>
      <c r="I32" s="43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44"/>
      <c r="E33" s="45"/>
      <c r="F33" s="45"/>
      <c r="G33" s="45"/>
      <c r="H33" s="45"/>
      <c r="I33" s="43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44"/>
      <c r="E34" s="45"/>
      <c r="F34" s="45"/>
      <c r="G34" s="45"/>
      <c r="H34" s="45"/>
      <c r="I34" s="43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44"/>
      <c r="E35" s="45"/>
      <c r="F35" s="45"/>
      <c r="G35" s="45"/>
      <c r="H35" s="45"/>
      <c r="I35" s="43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44"/>
      <c r="E36" s="45"/>
      <c r="F36" s="45"/>
      <c r="G36" s="45"/>
      <c r="H36" s="45"/>
      <c r="I36" s="43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44"/>
      <c r="E37" s="45"/>
      <c r="F37" s="45"/>
      <c r="G37" s="45"/>
      <c r="H37" s="45"/>
      <c r="I37" s="43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44"/>
      <c r="E38" s="45"/>
      <c r="F38" s="45"/>
      <c r="G38" s="45"/>
      <c r="H38" s="45"/>
      <c r="I38" s="43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44"/>
      <c r="E39" s="45"/>
      <c r="F39" s="45"/>
      <c r="G39" s="45"/>
      <c r="H39" s="45"/>
      <c r="I39" s="43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44"/>
      <c r="E40" s="45"/>
      <c r="F40" s="45"/>
      <c r="G40" s="45"/>
      <c r="H40" s="45"/>
      <c r="I40" s="43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44"/>
      <c r="E41" s="45"/>
      <c r="F41" s="45"/>
      <c r="G41" s="45"/>
      <c r="H41" s="45"/>
      <c r="I41" s="43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4"/>
      <c r="E42" s="45"/>
      <c r="F42" s="45"/>
      <c r="G42" s="45"/>
      <c r="H42" s="45"/>
      <c r="I42" s="43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4"/>
      <c r="E43" s="45"/>
      <c r="F43" s="45"/>
      <c r="G43" s="45"/>
      <c r="H43" s="45"/>
      <c r="I43" s="43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4"/>
      <c r="E44" s="45"/>
      <c r="F44" s="45"/>
      <c r="G44" s="45"/>
      <c r="H44" s="45"/>
      <c r="I44" s="43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4"/>
      <c r="E45" s="45"/>
      <c r="F45" s="45"/>
      <c r="G45" s="45"/>
      <c r="H45" s="45"/>
      <c r="I45" s="43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4"/>
      <c r="E46" s="45"/>
      <c r="F46" s="45"/>
      <c r="G46" s="45"/>
      <c r="H46" s="45"/>
      <c r="I46" s="43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4"/>
      <c r="E47" s="45"/>
      <c r="F47" s="45"/>
      <c r="G47" s="45"/>
      <c r="H47" s="45"/>
      <c r="I47" s="43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4"/>
      <c r="E48" s="45"/>
      <c r="F48" s="45"/>
      <c r="G48" s="45"/>
      <c r="H48" s="45"/>
      <c r="I48" s="43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4"/>
      <c r="E49" s="45"/>
      <c r="F49" s="45"/>
      <c r="G49" s="45"/>
      <c r="H49" s="45"/>
      <c r="I49" s="43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4"/>
      <c r="E50" s="45"/>
      <c r="F50" s="45"/>
      <c r="G50" s="45"/>
      <c r="H50" s="45"/>
      <c r="I50" s="4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4"/>
      <c r="E51" s="45"/>
      <c r="F51" s="45"/>
      <c r="G51" s="45"/>
      <c r="H51" s="45"/>
      <c r="I51" s="43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4"/>
      <c r="E52" s="45"/>
      <c r="F52" s="45"/>
      <c r="G52" s="45"/>
      <c r="H52" s="45"/>
      <c r="I52" s="43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6"/>
      <c r="E53" s="45"/>
      <c r="F53" s="45"/>
      <c r="G53" s="45"/>
      <c r="H53" s="45"/>
      <c r="I53" s="43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7"/>
      <c r="D54" s="48"/>
      <c r="E54" s="3"/>
      <c r="H54" s="40" t="s">
        <v>19</v>
      </c>
      <c r="I54" s="41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7"/>
      <c r="D55" s="48"/>
      <c r="E55" s="2"/>
      <c r="H55" s="42" t="s">
        <v>20</v>
      </c>
      <c r="I55" s="43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47"/>
      <c r="D56" s="48"/>
      <c r="E56" s="48"/>
      <c r="H56" s="42" t="s">
        <v>21</v>
      </c>
      <c r="I56" s="43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47"/>
      <c r="D57" s="48"/>
      <c r="E57" s="3"/>
      <c r="F57" s="15"/>
      <c r="H57" s="53" t="s">
        <v>22</v>
      </c>
      <c r="I57" s="43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47"/>
      <c r="D58" s="48"/>
      <c r="E58" s="3"/>
      <c r="F58" s="15"/>
      <c r="H58" s="53" t="s">
        <v>23</v>
      </c>
      <c r="I58" s="43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47"/>
      <c r="D59" s="48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9"/>
      <c r="K61" s="50"/>
      <c r="L61" s="50"/>
      <c r="M61" s="50"/>
      <c r="N61" s="50"/>
      <c r="O61" s="50"/>
      <c r="P61" s="50"/>
    </row>
    <row r="62" spans="2:17" ht="15.75" customHeight="1">
      <c r="J62" s="51" t="s">
        <v>24</v>
      </c>
      <c r="K62" s="52"/>
      <c r="L62" s="52"/>
      <c r="M62" s="52"/>
      <c r="N62" s="52"/>
      <c r="O62" s="52"/>
      <c r="P62" s="52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ÉTICA</vt:lpstr>
      <vt:lpstr>BIOQUIMICA</vt:lpstr>
      <vt:lpstr>FUNDAMENTOS DE ORGANICA </vt:lpstr>
      <vt:lpstr>FUNDAMENTOS DE QUIMICA 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2023-11-03T07:16:39Z</dcterms:modified>
</cp:coreProperties>
</file>