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3B6C1583-5A9F-4B79-BD91-8B01A46F04E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I17" i="22"/>
  <c r="B37" i="10"/>
  <c r="N28" i="10"/>
  <c r="M28" i="10"/>
  <c r="K28" i="10"/>
  <c r="G28" i="10"/>
  <c r="F28" i="10"/>
  <c r="E28" i="10"/>
  <c r="L16" i="10"/>
  <c r="L15" i="10"/>
  <c r="I15" i="10"/>
  <c r="L14" i="10"/>
  <c r="L17" i="22" l="1"/>
  <c r="I16" i="22"/>
  <c r="I15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<sst xmlns="http://schemas.openxmlformats.org/spreadsheetml/2006/main" count="178" uniqueCount="46">
  <si>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</si>
  <si>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</si>
  <si>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</si>
  <si>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</si>
  <si>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</si>
  <si>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</si>
  <si>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</si>
  <si>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</si>
  <si>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</si>
  <si>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</si>
  <si>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</si>
  <si>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</si>
  <si>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</si>
  <si>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</si>
  <si>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</si>
  <si>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</si>
  <si>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</si>
  <si>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</si>
  <si>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</si>
  <si>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</si>
  <si>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</si>
  <si>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</si>
  <si>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</si>
  <si>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</si>
  <si>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</si>
  <si>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</si>
  <si>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</si>
  <si>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</si>
  <si>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</si>
  <si>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</si>
  <si>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</si>
  <si>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</si>
  <si>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l</t>
  </si>
  <si>
    <t>IAMB</t>
  </si>
  <si>
    <t>M.C.IA Damaris de los Angeles Garcia Gracia</t>
  </si>
  <si>
    <t>M.CIA JESSICA ALEJANDRA REYES LARIOS</t>
  </si>
  <si>
    <t>TALLER DE ÉTICA</t>
  </si>
  <si>
    <t>BIOQUIMICA</t>
  </si>
  <si>
    <t>FUNDAMENTOS DE QUIMICA ORGANICA</t>
  </si>
  <si>
    <t xml:space="preserve">FUNDAMENTOS DE QUIMICA </t>
  </si>
  <si>
    <t>106A</t>
  </si>
  <si>
    <t>306A</t>
  </si>
  <si>
    <t>306B</t>
  </si>
  <si>
    <t>107C</t>
  </si>
  <si>
    <t>IGEM</t>
  </si>
  <si>
    <t>SEPTIEMBRE 2023-ENERO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</si>
</sst>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C14" sqref="C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45</v>
      </c>
      <c r="M8" s="33"/>
      <c r="N8" s="33"/>
    </row>
    <row r="10" spans="1:14" x14ac:dyDescent="0.2">
      <c r="A10" s="4" t="s">
        <v>8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36</v>
      </c>
      <c r="B14" s="9" t="s">
        <v>32</v>
      </c>
      <c r="C14" s="9" t="s">
        <v>40</v>
      </c>
      <c r="D14" s="9" t="s">
        <v>33</v>
      </c>
      <c r="E14" s="9">
        <v>35</v>
      </c>
      <c r="F14" s="9">
        <v>32</v>
      </c>
      <c r="G14" s="9"/>
      <c r="H14" s="10"/>
      <c r="I14" s="9">
        <v>3</v>
      </c>
      <c r="J14" s="10"/>
      <c r="K14" s="9">
        <v>1</v>
      </c>
      <c r="L14" s="10">
        <f t="shared" ref="L14:L28" si="0">K14/E14</f>
        <v>2.8571428571428571E-2</v>
      </c>
      <c r="M14" s="9">
        <v>81.849999999999994</v>
      </c>
      <c r="N14" s="15">
        <v>0.8</v>
      </c>
    </row>
    <row r="15" spans="1:14" s="11" customFormat="1" x14ac:dyDescent="0.2">
      <c r="A15" s="8" t="s">
        <v>37</v>
      </c>
      <c r="B15" s="9" t="s">
        <v>21</v>
      </c>
      <c r="C15" s="9" t="s">
        <v>41</v>
      </c>
      <c r="D15" s="9" t="s">
        <v>33</v>
      </c>
      <c r="E15" s="9">
        <v>31</v>
      </c>
      <c r="F15" s="9">
        <v>30</v>
      </c>
      <c r="G15" s="9"/>
      <c r="H15" s="10"/>
      <c r="I15" s="9">
        <f t="shared" ref="I15:I28" si="1">(E15-SUM(F15:G15))-K15</f>
        <v>1</v>
      </c>
      <c r="J15" s="10"/>
      <c r="K15" s="9">
        <v>0</v>
      </c>
      <c r="L15" s="10">
        <f t="shared" si="0"/>
        <v>0</v>
      </c>
      <c r="M15" s="9">
        <v>85.16</v>
      </c>
      <c r="N15" s="15">
        <v>0.74</v>
      </c>
    </row>
    <row r="16" spans="1:14" s="11" customFormat="1" x14ac:dyDescent="0.2">
      <c r="A16" s="8" t="s">
        <v>38</v>
      </c>
      <c r="B16" s="9" t="s">
        <v>21</v>
      </c>
      <c r="C16" s="9" t="s">
        <v>42</v>
      </c>
      <c r="D16" s="9" t="s">
        <v>33</v>
      </c>
      <c r="E16" s="9">
        <v>27</v>
      </c>
      <c r="F16" s="9">
        <v>19</v>
      </c>
      <c r="G16" s="9"/>
      <c r="H16" s="10"/>
      <c r="I16" s="9">
        <v>8</v>
      </c>
      <c r="J16" s="10"/>
      <c r="K16" s="9">
        <v>0</v>
      </c>
      <c r="L16" s="10">
        <f t="shared" si="0"/>
        <v>0</v>
      </c>
      <c r="M16" s="9">
        <v>57.11</v>
      </c>
      <c r="N16" s="15">
        <v>0.70730000000000004</v>
      </c>
    </row>
    <row r="17" spans="1:14" s="11" customFormat="1" x14ac:dyDescent="0.2">
      <c r="A17" s="8" t="s">
        <v>39</v>
      </c>
      <c r="B17" s="9" t="s">
        <v>21</v>
      </c>
      <c r="C17" s="9" t="s">
        <v>43</v>
      </c>
      <c r="D17" s="9" t="s">
        <v>44</v>
      </c>
      <c r="E17" s="9">
        <v>31</v>
      </c>
      <c r="F17" s="9">
        <v>25</v>
      </c>
      <c r="G17" s="9"/>
      <c r="H17" s="10"/>
      <c r="I17" s="9">
        <v>6</v>
      </c>
      <c r="J17" s="10"/>
      <c r="K17" s="9">
        <v>0</v>
      </c>
      <c r="L17" s="10">
        <v>0</v>
      </c>
      <c r="M17" s="9">
        <v>74.510000000000005</v>
      </c>
      <c r="N17" s="15">
        <v>0.80640000000000001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124</v>
      </c>
      <c r="F28" s="17">
        <f>SUM(F14:F27)</f>
        <v>106</v>
      </c>
      <c r="G28" s="17">
        <f>SUM(G14:G27)</f>
        <v>0</v>
      </c>
      <c r="H28" s="18"/>
      <c r="I28" s="17">
        <f t="shared" si="1"/>
        <v>17</v>
      </c>
      <c r="J28" s="18"/>
      <c r="K28" s="17">
        <f>SUM(K14:K27)</f>
        <v>1</v>
      </c>
      <c r="L28" s="18">
        <f t="shared" si="0"/>
        <v>8.0645161290322578E-3</v>
      </c>
      <c r="M28" s="17">
        <f>AVERAGE(M14:M27)</f>
        <v>74.657499999999999</v>
      </c>
      <c r="N28" s="19">
        <f>AVERAGE(N14:N27)</f>
        <v>0.76342500000000002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D27" sqref="D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ÉTICA</v>
      </c>
      <c r="B14" s="9"/>
      <c r="C14" s="9" t="str">
        <f>'1'!C14</f>
        <v>106A</v>
      </c>
      <c r="D14" s="9" t="str">
        <f>'1'!D14</f>
        <v>IAMB</v>
      </c>
      <c r="E14" s="9">
        <v>36</v>
      </c>
      <c r="F14" s="9">
        <v>33</v>
      </c>
      <c r="G14" s="9"/>
      <c r="H14" s="10"/>
      <c r="I14" s="9">
        <v>3</v>
      </c>
      <c r="J14" s="10"/>
      <c r="K14" s="9">
        <v>1</v>
      </c>
      <c r="L14" s="10">
        <f t="shared" ref="L14:L28" si="0">K14/E14</f>
        <v>2.7777777777777776E-2</v>
      </c>
      <c r="M14" s="9">
        <v>80</v>
      </c>
      <c r="N14" s="15">
        <v>0.77700000000000002</v>
      </c>
    </row>
    <row r="15" spans="1:14" s="11" customFormat="1" x14ac:dyDescent="0.2">
      <c r="A15" s="9" t="str">
        <f>'1'!A15</f>
        <v>BIOQUIMICA</v>
      </c>
      <c r="B15" s="9"/>
      <c r="C15" s="9" t="str">
        <f>'1'!C15</f>
        <v>306A</v>
      </c>
      <c r="D15" s="9" t="str">
        <f>'1'!D15</f>
        <v>IAMB</v>
      </c>
      <c r="E15" s="9">
        <f>'1'!E15</f>
        <v>31</v>
      </c>
      <c r="F15" s="9">
        <v>30</v>
      </c>
      <c r="G15" s="9"/>
      <c r="H15" s="10"/>
      <c r="I15" s="9">
        <f t="shared" ref="I14:I28" si="1">(E15-SUM(F15:G15))-K15</f>
        <v>1</v>
      </c>
      <c r="J15" s="10"/>
      <c r="K15" s="9">
        <v>0</v>
      </c>
      <c r="L15" s="10">
        <f t="shared" si="0"/>
        <v>0</v>
      </c>
      <c r="M15" s="9">
        <v>86.12</v>
      </c>
      <c r="N15" s="15">
        <v>0.70599999999999996</v>
      </c>
    </row>
    <row r="16" spans="1:14" s="11" customFormat="1" x14ac:dyDescent="0.2">
      <c r="A16" s="9" t="str">
        <f>'1'!A16</f>
        <v>FUNDAMENTOS DE QUIMICA ORGANICA</v>
      </c>
      <c r="B16" s="9"/>
      <c r="C16" s="9" t="str">
        <f>'1'!C16</f>
        <v>306B</v>
      </c>
      <c r="D16" s="9" t="str">
        <f>'1'!D16</f>
        <v>IAMB</v>
      </c>
      <c r="E16" s="9">
        <f>'1'!E16</f>
        <v>27</v>
      </c>
      <c r="F16" s="9">
        <v>24</v>
      </c>
      <c r="G16" s="9"/>
      <c r="H16" s="10"/>
      <c r="I16" s="9">
        <f t="shared" si="1"/>
        <v>3</v>
      </c>
      <c r="J16" s="10"/>
      <c r="K16" s="9">
        <v>0</v>
      </c>
      <c r="L16" s="10">
        <f t="shared" si="0"/>
        <v>0</v>
      </c>
      <c r="M16" s="9">
        <v>72.900000000000006</v>
      </c>
      <c r="N16" s="15">
        <v>0.40739999999999998</v>
      </c>
    </row>
    <row r="17" spans="1:14" s="11" customFormat="1" x14ac:dyDescent="0.2">
      <c r="A17" s="9" t="str">
        <f>'1'!A17</f>
        <v xml:space="preserve">FUNDAMENTOS DE QUIMICA </v>
      </c>
      <c r="B17" s="9"/>
      <c r="C17" s="9" t="str">
        <f>'1'!C17</f>
        <v>107C</v>
      </c>
      <c r="D17" s="9" t="str">
        <f>'1'!D17</f>
        <v>IGEM</v>
      </c>
      <c r="E17" s="9">
        <f>'1'!E17</f>
        <v>31</v>
      </c>
      <c r="F17" s="9">
        <v>24</v>
      </c>
      <c r="G17" s="9"/>
      <c r="H17" s="10"/>
      <c r="I17" s="9">
        <f t="shared" si="1"/>
        <v>7</v>
      </c>
      <c r="J17" s="10"/>
      <c r="K17" s="9">
        <v>0</v>
      </c>
      <c r="L17" s="10">
        <f t="shared" si="0"/>
        <v>0</v>
      </c>
      <c r="M17" s="9">
        <v>58.78</v>
      </c>
      <c r="N17" s="15">
        <v>0.77410000000000001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125</v>
      </c>
      <c r="F28" s="17">
        <f>SUM(F14:F27)</f>
        <v>111</v>
      </c>
      <c r="G28" s="17">
        <f>SUM(G14:G27)</f>
        <v>0</v>
      </c>
      <c r="H28" s="18"/>
      <c r="I28" s="17">
        <f t="shared" si="1"/>
        <v>13</v>
      </c>
      <c r="J28" s="18"/>
      <c r="K28" s="17">
        <f>SUM(K14:K27)</f>
        <v>1</v>
      </c>
      <c r="L28" s="18">
        <f t="shared" si="0"/>
        <v>8.0000000000000002E-3</v>
      </c>
      <c r="M28" s="17">
        <f>AVERAGE(M14:M27)</f>
        <v>74.45</v>
      </c>
      <c r="N28" s="19">
        <f>AVERAGE(N14:N27)</f>
        <v>0.66612500000000008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ÉTICA</v>
      </c>
      <c r="B14" s="9"/>
      <c r="C14" s="9" t="str">
        <f>'1'!C14</f>
        <v>106A</v>
      </c>
      <c r="D14" s="9" t="str">
        <f>'1'!D14</f>
        <v>IAMB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BIOQUIMICA</v>
      </c>
      <c r="B15" s="9"/>
      <c r="C15" s="9" t="str">
        <f>'1'!C15</f>
        <v>306A</v>
      </c>
      <c r="D15" s="9" t="str">
        <f>'1'!D15</f>
        <v>IAMB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QUIMICA ORGANICA</v>
      </c>
      <c r="B16" s="9"/>
      <c r="C16" s="9" t="str">
        <f>'1'!C16</f>
        <v>306B</v>
      </c>
      <c r="D16" s="9" t="str">
        <f>'1'!D16</f>
        <v>IAMB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FUNDAMENTOS DE QUIMICA </v>
      </c>
      <c r="B17" s="9"/>
      <c r="C17" s="9" t="str">
        <f>'1'!C17</f>
        <v>107C</v>
      </c>
      <c r="D17" s="9" t="str">
        <f>'1'!D17</f>
        <v>IGEM</v>
      </c>
      <c r="E17" s="9">
        <f>'1'!E17</f>
        <v>31</v>
      </c>
      <c r="F17" s="9"/>
      <c r="G17" s="9"/>
      <c r="H17" s="10">
        <f t="shared" si="0"/>
        <v>0</v>
      </c>
      <c r="I17" s="9">
        <f t="shared" si="1"/>
        <v>31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ÉTICA</v>
      </c>
      <c r="B14" s="9"/>
      <c r="C14" s="9" t="str">
        <f>'1'!C14</f>
        <v>106A</v>
      </c>
      <c r="D14" s="9" t="str">
        <f>'1'!D14</f>
        <v>IAMB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BIOQUIMICA</v>
      </c>
      <c r="B15" s="9"/>
      <c r="C15" s="9" t="str">
        <f>'1'!C15</f>
        <v>306A</v>
      </c>
      <c r="D15" s="9" t="str">
        <f>'1'!D15</f>
        <v>IAMB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QUIMICA ORGANICA</v>
      </c>
      <c r="B16" s="9"/>
      <c r="C16" s="9" t="str">
        <f>'1'!C16</f>
        <v>306B</v>
      </c>
      <c r="D16" s="9" t="str">
        <f>'1'!D16</f>
        <v>IAMB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FUNDAMENTOS DE QUIMICA </v>
      </c>
      <c r="B17" s="9"/>
      <c r="C17" s="9" t="str">
        <f>'1'!C17</f>
        <v>107C</v>
      </c>
      <c r="D17" s="9" t="str">
        <f>'1'!D17</f>
        <v>IGEM</v>
      </c>
      <c r="E17" s="9">
        <f>'1'!E17</f>
        <v>31</v>
      </c>
      <c r="F17" s="9"/>
      <c r="G17" s="9"/>
      <c r="H17" s="10">
        <f t="shared" si="0"/>
        <v>0</v>
      </c>
      <c r="I17" s="9">
        <f t="shared" si="1"/>
        <v>31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ÉTICA</v>
      </c>
      <c r="B14" s="9"/>
      <c r="C14" s="9" t="str">
        <f>'1'!C14</f>
        <v>106A</v>
      </c>
      <c r="D14" s="9" t="str">
        <f>'1'!D14</f>
        <v>IAMB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>BIOQUIMICA</v>
      </c>
      <c r="B15" s="9"/>
      <c r="C15" s="9" t="str">
        <f>'1'!C15</f>
        <v>306A</v>
      </c>
      <c r="D15" s="9" t="str">
        <f>'1'!D15</f>
        <v>IAMB</v>
      </c>
      <c r="E15" s="9">
        <f>'1'!E15</f>
        <v>31</v>
      </c>
      <c r="F15" s="9"/>
      <c r="G15" s="9"/>
      <c r="H15" s="10">
        <f t="shared" ref="H15:H27" si="3">(F15+G15)/E15</f>
        <v>0</v>
      </c>
      <c r="I15" s="9">
        <f t="shared" si="0"/>
        <v>31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FUNDAMENTOS DE QUIMICA ORGANICA</v>
      </c>
      <c r="B16" s="9"/>
      <c r="C16" s="9" t="str">
        <f>'1'!C16</f>
        <v>306B</v>
      </c>
      <c r="D16" s="9" t="str">
        <f>'1'!D16</f>
        <v>IAMB</v>
      </c>
      <c r="E16" s="9">
        <f>'1'!E16</f>
        <v>27</v>
      </c>
      <c r="F16" s="9"/>
      <c r="G16" s="9"/>
      <c r="H16" s="10">
        <f t="shared" si="3"/>
        <v>0</v>
      </c>
      <c r="I16" s="9">
        <f t="shared" si="0"/>
        <v>27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 xml:space="preserve">FUNDAMENTOS DE QUIMICA </v>
      </c>
      <c r="B17" s="9"/>
      <c r="C17" s="9" t="str">
        <f>'1'!C17</f>
        <v>107C</v>
      </c>
      <c r="D17" s="9" t="str">
        <f>'1'!D17</f>
        <v>IGEM</v>
      </c>
      <c r="E17" s="9">
        <f>'1'!E17</f>
        <v>31</v>
      </c>
      <c r="F17" s="9"/>
      <c r="G17" s="9"/>
      <c r="H17" s="10">
        <f t="shared" si="3"/>
        <v>0</v>
      </c>
      <c r="I17" s="9">
        <f t="shared" si="0"/>
        <v>31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89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Dam Garcia Gracia</cp:lastModifiedBy>
  <cp:revision/>
  <dcterms:created xsi:type="dcterms:W3CDTF">2021-11-22T14:45:25Z</dcterms:created>
  <dcterms:modified xsi:type="dcterms:W3CDTF">2023-11-03T07:34:19Z</dcterms:modified>
  <cp:category/>
  <cp:contentStatus/>
</cp:coreProperties>
</file>