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15" windowWidth="20730" windowHeight="1164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5" l="1"/>
  <c r="E8" i="23" l="1"/>
  <c r="N28" i="25" l="1"/>
  <c r="M28" i="25"/>
  <c r="K28" i="25"/>
  <c r="G28" i="25"/>
  <c r="F28" i="25"/>
  <c r="J18" i="25"/>
  <c r="C18" i="25"/>
  <c r="A18" i="25"/>
  <c r="E17" i="25"/>
  <c r="J17" i="25" s="1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L14" i="25" l="1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<sst xmlns="http://schemas.openxmlformats.org/spreadsheetml/2006/main" count="250" uniqueCount="48">
  <si>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</si>
  <si>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</si>
  <si>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</si>
  <si>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</si>
  <si>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</si>
  <si>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</si>
  <si>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</si>
  <si>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</si>
  <si>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</si>
  <si>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</si>
  <si>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</si>
  <si>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</si>
  <si>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</si>
  <si>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</si>
  <si>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</si>
  <si>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</si>
  <si>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</si>
  <si>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</si>
  <si>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</si>
  <si>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</si>
  <si>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</si>
  <si>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</si>
  <si>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</si>
  <si>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</si>
  <si>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</si>
  <si>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</si>
  <si>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</si>
  <si>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</si>
  <si>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</si>
  <si>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</si>
  <si>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</si>
  <si>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</si>
  <si>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</si>
  <si>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</si>
  <si>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</si>
  <si>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</si>
  <si>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</si>
  <si>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</si>
  <si>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507A</t>
  </si>
  <si>
    <t>IGEM</t>
  </si>
  <si>
    <t>PROBABILIDAD Y ESTADISTICA DESCRIPTIVA</t>
  </si>
  <si>
    <t>307A</t>
  </si>
  <si>
    <t>ESTADISTICA INFERENCIAL I</t>
  </si>
  <si>
    <t>301A</t>
  </si>
  <si>
    <t>301B</t>
  </si>
  <si>
    <t>507B</t>
  </si>
  <si>
    <t>SEPTIEMBRE 2023 - ENERO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</si>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</sst>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N16" sqref="N16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46</v>
      </c>
      <c r="M8" s="36"/>
      <c r="N8" s="36"/>
    </row>
    <row r="10" spans="1:14" x14ac:dyDescent="0.2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>
        <v>29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0.69</v>
      </c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>
        <v>25</v>
      </c>
      <c r="G15" s="9"/>
      <c r="H15" s="10"/>
      <c r="I15" s="9">
        <f t="shared" ref="I15:I28" si="1">(E15-SUM(F15:G15))-K15</f>
        <v>7</v>
      </c>
      <c r="J15" s="10"/>
      <c r="K15" s="9">
        <v>0</v>
      </c>
      <c r="L15" s="10">
        <f t="shared" si="0"/>
        <v>0</v>
      </c>
      <c r="M15" s="22">
        <v>70</v>
      </c>
      <c r="N15" s="23">
        <v>0.78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>
        <v>16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0.63</v>
      </c>
    </row>
    <row r="17" spans="1:18" s="11" customFormat="1" x14ac:dyDescent="0.2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>
        <v>25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95</v>
      </c>
      <c r="N17" s="15">
        <v>0.64</v>
      </c>
    </row>
    <row r="18" spans="1:18" s="11" customFormat="1" x14ac:dyDescent="0.2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>
        <v>16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9">
        <v>80</v>
      </c>
      <c r="N18" s="15">
        <v>0.8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111</v>
      </c>
      <c r="G28" s="17"/>
      <c r="H28" s="18"/>
      <c r="I28" s="17">
        <f t="shared" si="1"/>
        <v>17</v>
      </c>
      <c r="J28" s="18"/>
      <c r="K28" s="17">
        <f>SUM(K14:K27)</f>
        <v>0</v>
      </c>
      <c r="L28" s="18">
        <f t="shared" si="0"/>
        <v>0</v>
      </c>
      <c r="M28" s="17">
        <f>AVERAGE(M14:M27)</f>
        <v>83.6</v>
      </c>
      <c r="N28" s="19">
        <f>AVERAGE(N14:N27)</f>
        <v>0.70799999999999996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40</v>
      </c>
      <c r="B14" s="9" t="s">
        <v>47</v>
      </c>
      <c r="C14" s="9" t="s">
        <v>41</v>
      </c>
      <c r="D14" s="9" t="s">
        <v>39</v>
      </c>
      <c r="E14" s="9">
        <v>35</v>
      </c>
      <c r="F14" s="9">
        <v>34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0.46</v>
      </c>
    </row>
    <row r="15" spans="1:14" s="11" customFormat="1" x14ac:dyDescent="0.2">
      <c r="A15" s="8" t="s">
        <v>42</v>
      </c>
      <c r="B15" s="9" t="s">
        <v>47</v>
      </c>
      <c r="C15" s="9" t="s">
        <v>43</v>
      </c>
      <c r="D15" s="9" t="s">
        <v>36</v>
      </c>
      <c r="E15" s="9">
        <v>32</v>
      </c>
      <c r="F15" s="9">
        <v>15</v>
      </c>
      <c r="G15" s="9"/>
      <c r="H15" s="10"/>
      <c r="I15" s="9">
        <v>17</v>
      </c>
      <c r="J15" s="10"/>
      <c r="K15" s="9">
        <v>0</v>
      </c>
      <c r="L15" s="10">
        <f t="shared" si="0"/>
        <v>0</v>
      </c>
      <c r="M15" s="9">
        <v>60</v>
      </c>
      <c r="N15" s="15">
        <v>0.56000000000000005</v>
      </c>
    </row>
    <row r="16" spans="1:14" s="11" customFormat="1" x14ac:dyDescent="0.2">
      <c r="A16" s="8" t="s">
        <v>42</v>
      </c>
      <c r="B16" s="9" t="s">
        <v>47</v>
      </c>
      <c r="C16" s="9" t="s">
        <v>44</v>
      </c>
      <c r="D16" s="9" t="s">
        <v>36</v>
      </c>
      <c r="E16" s="9">
        <v>16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78</v>
      </c>
      <c r="N16" s="15">
        <v>0.69</v>
      </c>
    </row>
    <row r="17" spans="1:14" s="11" customFormat="1" x14ac:dyDescent="0.2">
      <c r="A17" s="8" t="s">
        <v>37</v>
      </c>
      <c r="B17" s="9" t="s">
        <v>47</v>
      </c>
      <c r="C17" s="9" t="s">
        <v>38</v>
      </c>
      <c r="D17" s="9" t="s">
        <v>39</v>
      </c>
      <c r="E17" s="9">
        <v>25</v>
      </c>
      <c r="F17" s="9">
        <v>22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90</v>
      </c>
      <c r="N17" s="15">
        <v>0.72</v>
      </c>
    </row>
    <row r="18" spans="1:14" s="11" customFormat="1" x14ac:dyDescent="0.2">
      <c r="A18" s="8" t="s">
        <v>37</v>
      </c>
      <c r="B18" s="9" t="s">
        <v>47</v>
      </c>
      <c r="C18" s="9" t="s">
        <v>45</v>
      </c>
      <c r="D18" s="9" t="s">
        <v>39</v>
      </c>
      <c r="E18" s="9">
        <v>20</v>
      </c>
      <c r="F18" s="9">
        <v>14</v>
      </c>
      <c r="G18" s="9"/>
      <c r="H18" s="10"/>
      <c r="I18" s="9">
        <v>6</v>
      </c>
      <c r="J18" s="10"/>
      <c r="K18" s="9">
        <v>0</v>
      </c>
      <c r="L18" s="10">
        <f t="shared" si="0"/>
        <v>0</v>
      </c>
      <c r="M18" s="9">
        <v>78</v>
      </c>
      <c r="N18" s="15">
        <v>0.7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98</v>
      </c>
      <c r="G28" s="17">
        <f>SUM(G14:G27)</f>
        <v>0</v>
      </c>
      <c r="H28" s="18"/>
      <c r="I28" s="17">
        <f t="shared" ref="I28" si="1">(E28-SUM(F28:G28))-K28</f>
        <v>30</v>
      </c>
      <c r="J28" s="18"/>
      <c r="K28" s="17">
        <f>SUM(K14:K27)</f>
        <v>0</v>
      </c>
      <c r="L28" s="18">
        <f t="shared" si="0"/>
        <v>0</v>
      </c>
      <c r="M28" s="21">
        <f>AVERAGE(M14:M27)</f>
        <v>76.599999999999994</v>
      </c>
      <c r="N28" s="19">
        <f>AVERAGE(N14:N27)</f>
        <v>0.626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F24" sqref="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/>
      <c r="G16" s="9"/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x14ac:dyDescent="0.2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/>
      <c r="G18" s="9"/>
      <c r="H18" s="10"/>
      <c r="I18" s="9"/>
      <c r="J18" s="10"/>
      <c r="K18" s="9">
        <v>0</v>
      </c>
      <c r="L18" s="10">
        <f t="shared" si="0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/>
      <c r="I28" s="17">
        <f t="shared" ref="I28" si="1">(E28-SUM(F28:G28))-K28</f>
        <v>128</v>
      </c>
      <c r="J28" s="18"/>
      <c r="K28" s="17">
        <f>SUM(K14:K27)</f>
        <v>0</v>
      </c>
      <c r="L28" s="18">
        <f t="shared" si="0"/>
        <v>0</v>
      </c>
      <c r="M28" s="21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Normal="100" zoomScaleSheetLayoutView="100" workbookViewId="0">
      <selection activeCell="E24" sqref="E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40</v>
      </c>
      <c r="B14" s="9" t="s">
        <v>21</v>
      </c>
      <c r="C14" s="9" t="s">
        <v>41</v>
      </c>
      <c r="D14" s="9" t="s">
        <v>39</v>
      </c>
      <c r="E14" s="9">
        <v>35</v>
      </c>
      <c r="F14" s="9"/>
      <c r="G14" s="9"/>
      <c r="H14" s="10"/>
      <c r="I14" s="9"/>
      <c r="J14" s="10"/>
      <c r="K14" s="9"/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36</v>
      </c>
      <c r="E15" s="9">
        <v>32</v>
      </c>
      <c r="F15" s="9"/>
      <c r="G15" s="9"/>
      <c r="H15" s="10"/>
      <c r="I15" s="9"/>
      <c r="J15" s="10"/>
      <c r="K15" s="9"/>
      <c r="L15" s="10">
        <f t="shared" si="0"/>
        <v>0</v>
      </c>
      <c r="M15" s="9"/>
      <c r="N15" s="15"/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36</v>
      </c>
      <c r="E16" s="9">
        <v>16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x14ac:dyDescent="0.2">
      <c r="A17" s="8" t="s">
        <v>37</v>
      </c>
      <c r="B17" s="9" t="s">
        <v>21</v>
      </c>
      <c r="C17" s="9" t="s">
        <v>38</v>
      </c>
      <c r="D17" s="9" t="s">
        <v>39</v>
      </c>
      <c r="E17" s="9">
        <v>25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">
      <c r="A18" s="8" t="s">
        <v>37</v>
      </c>
      <c r="B18" s="9" t="s">
        <v>21</v>
      </c>
      <c r="C18" s="9" t="s">
        <v>45</v>
      </c>
      <c r="D18" s="9" t="s">
        <v>39</v>
      </c>
      <c r="E18" s="9">
        <v>20</v>
      </c>
      <c r="F18" s="9"/>
      <c r="G18" s="9"/>
      <c r="H18" s="10"/>
      <c r="I18" s="9"/>
      <c r="J18" s="10"/>
      <c r="K18" s="9"/>
      <c r="L18" s="10">
        <f t="shared" si="0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/>
      <c r="I28" s="17">
        <f t="shared" ref="I28" si="1">(E28-SUM(F28:G28))-K28</f>
        <v>128</v>
      </c>
      <c r="J28" s="18"/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Normal="100" zoomScaleSheetLayoutView="100" workbookViewId="0">
      <selection activeCell="F22" sqref="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2023 - ENERO 2024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PROBABILIDAD Y ESTADISTICA DESCRIPTIVA</v>
      </c>
      <c r="B14" s="9"/>
      <c r="C14" s="9" t="str">
        <f>'1'!C14</f>
        <v>307A</v>
      </c>
      <c r="D14" s="9" t="str">
        <f>'1'!D14</f>
        <v>IGEM</v>
      </c>
      <c r="E14" s="9">
        <f>'1'!E14</f>
        <v>35</v>
      </c>
      <c r="F14" s="9"/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301A</v>
      </c>
      <c r="D15" s="9" t="str">
        <f>'1'!D15</f>
        <v>IIND</v>
      </c>
      <c r="E15" s="9">
        <f>'1'!E15</f>
        <v>32</v>
      </c>
      <c r="F15" s="9"/>
      <c r="G15" s="9"/>
      <c r="H15" s="10"/>
      <c r="I15" s="9">
        <v>0</v>
      </c>
      <c r="J15" s="10">
        <f t="shared" si="0"/>
        <v>0</v>
      </c>
      <c r="K15" s="9"/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ESTADISTICA INFERENCIAL I</v>
      </c>
      <c r="B16" s="9"/>
      <c r="C16" s="9" t="str">
        <f>'1'!C16</f>
        <v>301B</v>
      </c>
      <c r="D16" s="9" t="str">
        <f>'1'!D16</f>
        <v>IIND</v>
      </c>
      <c r="E16" s="9">
        <v>16</v>
      </c>
      <c r="F16" s="9"/>
      <c r="G16" s="9"/>
      <c r="H16" s="10"/>
      <c r="I16" s="9"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507A</v>
      </c>
      <c r="D17" s="9" t="str">
        <f>'1'!D17</f>
        <v>IGEM</v>
      </c>
      <c r="E17" s="9">
        <f>'1'!E17</f>
        <v>25</v>
      </c>
      <c r="F17" s="9"/>
      <c r="G17" s="9"/>
      <c r="H17" s="10"/>
      <c r="I17" s="9"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507B</v>
      </c>
      <c r="D18" s="9" t="str">
        <f>'1'!D18</f>
        <v>IGEM</v>
      </c>
      <c r="E18" s="9">
        <v>20</v>
      </c>
      <c r="F18" s="9"/>
      <c r="G18" s="9"/>
      <c r="H18" s="10"/>
      <c r="I18" s="9">
        <v>0</v>
      </c>
      <c r="J18" s="10">
        <f t="shared" si="0"/>
        <v>0</v>
      </c>
      <c r="K18" s="9"/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128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2023-10-30T18:26:50Z</dcterms:modified>
  <cp:category/>
  <cp:contentStatus/>
</cp:coreProperties>
</file>