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3-24\REPORTES\"/>
    </mc:Choice>
  </mc:AlternateContent>
  <bookViews>
    <workbookView xWindow="-105" yWindow="15" windowWidth="20730" windowHeight="11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5" l="1"/>
  <c r="F28" i="25"/>
  <c r="H28" i="25"/>
  <c r="I28" i="25"/>
  <c r="L22" i="23" l="1"/>
  <c r="L21" i="23"/>
  <c r="L20" i="23"/>
  <c r="L19" i="23"/>
  <c r="D18" i="25" l="1"/>
  <c r="E8" i="23" l="1"/>
  <c r="N28" i="25" l="1"/>
  <c r="M28" i="25"/>
  <c r="K28" i="25"/>
  <c r="G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E28" i="24"/>
  <c r="L14" i="23"/>
  <c r="L15" i="23"/>
  <c r="L16" i="23"/>
  <c r="L17" i="23"/>
  <c r="L18" i="23"/>
  <c r="E28" i="23"/>
  <c r="L14" i="22"/>
  <c r="E28" i="22"/>
  <c r="I28" i="10"/>
  <c r="L28" i="10"/>
  <c r="L28" i="25" l="1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<sst xmlns="http://schemas.openxmlformats.org/spreadsheetml/2006/main" count="274" uniqueCount="52">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</sst>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6" sqref="N16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47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0.46</v>
      </c>
    </row>
    <row r="15" spans="1:14" s="11" customFormat="1" x14ac:dyDescent="0.2">
      <c r="A15" s="8" t="s">
        <v>42</v>
      </c>
      <c r="B15" s="9" t="s">
        <v>47</v>
      </c>
      <c r="C15" s="9" t="s">
        <v>43</v>
      </c>
      <c r="D15" s="9" t="s">
        <v>36</v>
      </c>
      <c r="E15" s="9">
        <v>32</v>
      </c>
      <c r="F15" s="9">
        <v>15</v>
      </c>
      <c r="G15" s="9"/>
      <c r="H15" s="10"/>
      <c r="I15" s="9">
        <v>17</v>
      </c>
      <c r="J15" s="10"/>
      <c r="K15" s="9">
        <v>0</v>
      </c>
      <c r="L15" s="10">
        <f t="shared" si="0"/>
        <v>0</v>
      </c>
      <c r="M15" s="9">
        <v>60</v>
      </c>
      <c r="N15" s="15">
        <v>0.56000000000000005</v>
      </c>
    </row>
    <row r="16" spans="1:14" s="11" customFormat="1" x14ac:dyDescent="0.2">
      <c r="A16" s="8" t="s">
        <v>42</v>
      </c>
      <c r="B16" s="9" t="s">
        <v>47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90</v>
      </c>
      <c r="N17" s="15">
        <v>0.72</v>
      </c>
    </row>
    <row r="18" spans="1:14" s="11" customFormat="1" x14ac:dyDescent="0.2">
      <c r="A18" s="8" t="s">
        <v>37</v>
      </c>
      <c r="B18" s="9" t="s">
        <v>47</v>
      </c>
      <c r="C18" s="9" t="s">
        <v>45</v>
      </c>
      <c r="D18" s="9" t="s">
        <v>39</v>
      </c>
      <c r="E18" s="9">
        <v>20</v>
      </c>
      <c r="F18" s="9">
        <v>14</v>
      </c>
      <c r="G18" s="9"/>
      <c r="H18" s="10"/>
      <c r="I18" s="9">
        <v>6</v>
      </c>
      <c r="J18" s="10"/>
      <c r="K18" s="9">
        <v>0</v>
      </c>
      <c r="L18" s="10">
        <f t="shared" si="0"/>
        <v>0</v>
      </c>
      <c r="M18" s="9">
        <v>78</v>
      </c>
      <c r="N18" s="15">
        <v>0.7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98</v>
      </c>
      <c r="G28" s="17">
        <f>SUM(G14:G27)</f>
        <v>0</v>
      </c>
      <c r="H28" s="18"/>
      <c r="I28" s="17">
        <f t="shared" ref="I28" si="1">(E28-SUM(F28:G28))-K28</f>
        <v>30</v>
      </c>
      <c r="J28" s="18"/>
      <c r="K28" s="17">
        <f>SUM(K14:K27)</f>
        <v>0</v>
      </c>
      <c r="L28" s="18">
        <f t="shared" si="0"/>
        <v>0</v>
      </c>
      <c r="M28" s="21">
        <f>AVERAGE(M14:M27)</f>
        <v>76.599999999999994</v>
      </c>
      <c r="N28" s="19">
        <f>AVERAGE(N14:N27)</f>
        <v>0.626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/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48</v>
      </c>
      <c r="C15" s="9" t="s">
        <v>43</v>
      </c>
      <c r="D15" s="9" t="s">
        <v>36</v>
      </c>
      <c r="E15" s="9">
        <v>32</v>
      </c>
      <c r="F15" s="9">
        <v>24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73</v>
      </c>
      <c r="N15" s="15">
        <v>0.72</v>
      </c>
    </row>
    <row r="16" spans="1:14" s="11" customFormat="1" x14ac:dyDescent="0.2">
      <c r="A16" s="8" t="s">
        <v>42</v>
      </c>
      <c r="B16" s="9" t="s">
        <v>48</v>
      </c>
      <c r="C16" s="9" t="s">
        <v>44</v>
      </c>
      <c r="D16" s="9" t="s">
        <v>36</v>
      </c>
      <c r="E16" s="9">
        <v>16</v>
      </c>
      <c r="F16" s="9">
        <v>12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89</v>
      </c>
      <c r="N16" s="15">
        <v>0.75</v>
      </c>
    </row>
    <row r="17" spans="1:14" s="11" customFormat="1" x14ac:dyDescent="0.2">
      <c r="A17" s="8" t="s">
        <v>37</v>
      </c>
      <c r="B17" s="9" t="s">
        <v>48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91</v>
      </c>
      <c r="N17" s="15">
        <v>0.72</v>
      </c>
    </row>
    <row r="18" spans="1:14" s="11" customFormat="1" x14ac:dyDescent="0.2">
      <c r="A18" s="8" t="s">
        <v>37</v>
      </c>
      <c r="B18" s="9" t="s">
        <v>48</v>
      </c>
      <c r="C18" s="9" t="s">
        <v>45</v>
      </c>
      <c r="D18" s="9" t="s">
        <v>39</v>
      </c>
      <c r="E18" s="9">
        <v>20</v>
      </c>
      <c r="F18" s="9">
        <v>15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73</v>
      </c>
      <c r="N18" s="15">
        <v>0.75</v>
      </c>
    </row>
    <row r="19" spans="1:14" s="11" customFormat="1" x14ac:dyDescent="0.2">
      <c r="A19" s="8" t="s">
        <v>42</v>
      </c>
      <c r="B19" s="9" t="s">
        <v>49</v>
      </c>
      <c r="C19" s="9" t="s">
        <v>43</v>
      </c>
      <c r="D19" s="9" t="s">
        <v>36</v>
      </c>
      <c r="E19" s="9">
        <v>32</v>
      </c>
      <c r="F19" s="9">
        <v>20</v>
      </c>
      <c r="G19" s="9"/>
      <c r="H19" s="10"/>
      <c r="I19" s="9">
        <v>12</v>
      </c>
      <c r="J19" s="10"/>
      <c r="K19" s="9">
        <v>0</v>
      </c>
      <c r="L19" s="10">
        <f t="shared" ref="L19:L22" si="1">K19/E19</f>
        <v>0</v>
      </c>
      <c r="M19" s="9">
        <v>66</v>
      </c>
      <c r="N19" s="15">
        <v>0.63</v>
      </c>
    </row>
    <row r="20" spans="1:14" s="11" customFormat="1" x14ac:dyDescent="0.2">
      <c r="A20" s="8" t="s">
        <v>42</v>
      </c>
      <c r="B20" s="9" t="s">
        <v>49</v>
      </c>
      <c r="C20" s="9" t="s">
        <v>44</v>
      </c>
      <c r="D20" s="9" t="s">
        <v>36</v>
      </c>
      <c r="E20" s="9">
        <v>16</v>
      </c>
      <c r="F20" s="9">
        <v>16</v>
      </c>
      <c r="G20" s="9"/>
      <c r="H20" s="10"/>
      <c r="I20" s="9">
        <v>3</v>
      </c>
      <c r="J20" s="10"/>
      <c r="K20" s="9">
        <v>0</v>
      </c>
      <c r="L20" s="10">
        <f t="shared" si="1"/>
        <v>0</v>
      </c>
      <c r="M20" s="9">
        <v>79</v>
      </c>
      <c r="N20" s="15">
        <v>0.75</v>
      </c>
    </row>
    <row r="21" spans="1:14" s="11" customFormat="1" x14ac:dyDescent="0.2">
      <c r="A21" s="8" t="s">
        <v>37</v>
      </c>
      <c r="B21" s="9" t="s">
        <v>49</v>
      </c>
      <c r="C21" s="9" t="s">
        <v>38</v>
      </c>
      <c r="D21" s="9" t="s">
        <v>39</v>
      </c>
      <c r="E21" s="9">
        <v>25</v>
      </c>
      <c r="F21" s="9">
        <v>17</v>
      </c>
      <c r="G21" s="9"/>
      <c r="H21" s="10"/>
      <c r="I21" s="9">
        <v>8</v>
      </c>
      <c r="J21" s="10"/>
      <c r="K21" s="9">
        <v>0</v>
      </c>
      <c r="L21" s="10">
        <f t="shared" si="1"/>
        <v>0</v>
      </c>
      <c r="M21" s="9">
        <v>82</v>
      </c>
      <c r="N21" s="15">
        <v>0.6</v>
      </c>
    </row>
    <row r="22" spans="1:14" s="11" customFormat="1" x14ac:dyDescent="0.2">
      <c r="A22" s="8" t="s">
        <v>37</v>
      </c>
      <c r="B22" s="9" t="s">
        <v>49</v>
      </c>
      <c r="C22" s="9" t="s">
        <v>45</v>
      </c>
      <c r="D22" s="9" t="s">
        <v>39</v>
      </c>
      <c r="E22" s="9">
        <v>20</v>
      </c>
      <c r="F22" s="9">
        <v>10</v>
      </c>
      <c r="G22" s="9"/>
      <c r="H22" s="10"/>
      <c r="I22" s="9">
        <v>10</v>
      </c>
      <c r="J22" s="10"/>
      <c r="K22" s="9">
        <v>0</v>
      </c>
      <c r="L22" s="10">
        <f t="shared" si="1"/>
        <v>0</v>
      </c>
      <c r="M22" s="9">
        <v>68</v>
      </c>
      <c r="N22" s="15">
        <v>0.5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221</v>
      </c>
      <c r="F28" s="17">
        <f>SUM(F14:F27)</f>
        <v>136</v>
      </c>
      <c r="G28" s="17">
        <f>SUM(G14:G27)</f>
        <v>0</v>
      </c>
      <c r="H28" s="18"/>
      <c r="I28" s="17">
        <f t="shared" ref="I28" si="2">(E28-SUM(F28:G28))-K28</f>
        <v>85</v>
      </c>
      <c r="J28" s="18"/>
      <c r="K28" s="17">
        <f>SUM(K14:K27)</f>
        <v>0</v>
      </c>
      <c r="L28" s="18">
        <f t="shared" si="0"/>
        <v>0</v>
      </c>
      <c r="M28" s="21">
        <f>AVERAGE(M14:M27)</f>
        <v>77.625</v>
      </c>
      <c r="N28" s="19">
        <f>AVERAGE(N14:N27)</f>
        <v>0.67749999999999999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48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/>
      <c r="L14" s="10">
        <v>0.85</v>
      </c>
      <c r="M14" s="9"/>
      <c r="N14" s="15">
        <v>0.63</v>
      </c>
    </row>
    <row r="15" spans="1:14" s="11" customFormat="1" ht="25.5" x14ac:dyDescent="0.2">
      <c r="A15" s="8" t="s">
        <v>40</v>
      </c>
      <c r="B15" s="9" t="s">
        <v>49</v>
      </c>
      <c r="C15" s="9" t="s">
        <v>41</v>
      </c>
      <c r="D15" s="9" t="s">
        <v>39</v>
      </c>
      <c r="E15" s="9">
        <v>35</v>
      </c>
      <c r="F15" s="9">
        <v>34</v>
      </c>
      <c r="G15" s="9"/>
      <c r="H15" s="10"/>
      <c r="I15" s="9">
        <v>1</v>
      </c>
      <c r="J15" s="10"/>
      <c r="K15" s="9"/>
      <c r="L15" s="10">
        <v>0.93</v>
      </c>
      <c r="M15" s="9"/>
      <c r="N15" s="15">
        <v>0.8</v>
      </c>
    </row>
    <row r="16" spans="1:14" s="11" customFormat="1" x14ac:dyDescent="0.2">
      <c r="A16" s="8" t="s">
        <v>42</v>
      </c>
      <c r="B16" s="9" t="s">
        <v>50</v>
      </c>
      <c r="C16" s="9" t="s">
        <v>43</v>
      </c>
      <c r="D16" s="9" t="s">
        <v>36</v>
      </c>
      <c r="E16" s="9">
        <v>32</v>
      </c>
      <c r="F16" s="9">
        <v>21</v>
      </c>
      <c r="G16" s="9"/>
      <c r="H16" s="10"/>
      <c r="I16" s="9">
        <v>11</v>
      </c>
      <c r="J16" s="10"/>
      <c r="K16" s="9"/>
      <c r="L16" s="10">
        <v>0.75</v>
      </c>
      <c r="M16" s="9"/>
      <c r="N16" s="15">
        <v>0.66</v>
      </c>
    </row>
    <row r="17" spans="1:14" s="11" customFormat="1" x14ac:dyDescent="0.2">
      <c r="A17" s="8" t="s">
        <v>42</v>
      </c>
      <c r="B17" s="9" t="s">
        <v>50</v>
      </c>
      <c r="C17" s="9" t="s">
        <v>44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/>
      <c r="L17" s="10">
        <v>0.95</v>
      </c>
      <c r="M17" s="9"/>
      <c r="N17" s="15">
        <v>0.81</v>
      </c>
    </row>
    <row r="18" spans="1:14" s="11" customFormat="1" x14ac:dyDescent="0.2">
      <c r="A18" s="8" t="s">
        <v>37</v>
      </c>
      <c r="B18" s="9" t="s">
        <v>50</v>
      </c>
      <c r="C18" s="9" t="s">
        <v>38</v>
      </c>
      <c r="D18" s="9" t="s">
        <v>39</v>
      </c>
      <c r="E18" s="9">
        <v>25</v>
      </c>
      <c r="F18" s="9">
        <v>25</v>
      </c>
      <c r="G18" s="9"/>
      <c r="H18" s="10"/>
      <c r="I18" s="9">
        <v>0</v>
      </c>
      <c r="J18" s="10"/>
      <c r="K18" s="9"/>
      <c r="L18" s="10">
        <v>0.94</v>
      </c>
      <c r="M18" s="9"/>
      <c r="N18" s="15">
        <v>0.8</v>
      </c>
    </row>
    <row r="19" spans="1:14" s="11" customFormat="1" x14ac:dyDescent="0.2">
      <c r="A19" s="8" t="s">
        <v>37</v>
      </c>
      <c r="B19" s="9" t="s">
        <v>50</v>
      </c>
      <c r="C19" s="9" t="s">
        <v>45</v>
      </c>
      <c r="D19" s="9" t="s">
        <v>39</v>
      </c>
      <c r="E19" s="9">
        <v>20</v>
      </c>
      <c r="F19" s="9">
        <v>16</v>
      </c>
      <c r="G19" s="9"/>
      <c r="H19" s="10"/>
      <c r="I19" s="9">
        <v>4</v>
      </c>
      <c r="J19" s="10"/>
      <c r="K19" s="9"/>
      <c r="L19" s="10">
        <v>0.71</v>
      </c>
      <c r="M19" s="9"/>
      <c r="N19" s="15">
        <v>0.8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163</v>
      </c>
      <c r="F28" s="17">
        <f>SUM(F14:F27)</f>
        <v>146</v>
      </c>
      <c r="G28" s="17">
        <f>SUM(G14:G27)</f>
        <v>0</v>
      </c>
      <c r="H28" s="18"/>
      <c r="I28" s="17">
        <f t="shared" ref="I28" si="0">(E28-SUM(F28:G28))-K28</f>
        <v>17</v>
      </c>
      <c r="J28" s="18"/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>
        <f>AVERAGE(N14:N27)</f>
        <v>0.75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2" zoomScaleNormal="100" zoomScaleSheetLayoutView="100" workbookViewId="0">
      <selection activeCell="P28" sqref="P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PROBABILIDAD Y ESTADISTICA DESCRIPTIVA</v>
      </c>
      <c r="B14" s="9" t="s">
        <v>51</v>
      </c>
      <c r="C14" s="9" t="str">
        <f>'1'!C14</f>
        <v>307A</v>
      </c>
      <c r="D14" s="9" t="str">
        <f>'1'!D14</f>
        <v>IGEM</v>
      </c>
      <c r="E14" s="9">
        <f>'1'!E14</f>
        <v>35</v>
      </c>
      <c r="F14" s="9">
        <v>29</v>
      </c>
      <c r="G14" s="9">
        <v>5</v>
      </c>
      <c r="H14" s="10">
        <v>0.97</v>
      </c>
      <c r="I14" s="9">
        <v>1</v>
      </c>
      <c r="J14" s="10">
        <f t="shared" ref="J14:J18" si="0">I14/E14</f>
        <v>2.8571428571428571E-2</v>
      </c>
      <c r="K14" s="9">
        <v>0</v>
      </c>
      <c r="L14" s="10">
        <f t="shared" ref="L14:L28" si="1">K14/E14</f>
        <v>0</v>
      </c>
      <c r="M14" s="9">
        <v>86</v>
      </c>
      <c r="N14" s="15">
        <v>0.54</v>
      </c>
    </row>
    <row r="15" spans="1:14" s="11" customFormat="1" x14ac:dyDescent="0.2">
      <c r="A15" s="9" t="str">
        <f>'1'!A15</f>
        <v>ESTADISTICA INFERENCIAL I</v>
      </c>
      <c r="B15" s="9" t="s">
        <v>51</v>
      </c>
      <c r="C15" s="9" t="str">
        <f>'1'!C15</f>
        <v>301A</v>
      </c>
      <c r="D15" s="9" t="str">
        <f>'1'!D15</f>
        <v>IIND</v>
      </c>
      <c r="E15" s="9">
        <f>'1'!E15</f>
        <v>32</v>
      </c>
      <c r="F15" s="9">
        <v>13</v>
      </c>
      <c r="G15" s="9">
        <v>15</v>
      </c>
      <c r="H15" s="10">
        <v>0.87</v>
      </c>
      <c r="I15" s="9">
        <v>4</v>
      </c>
      <c r="J15" s="10">
        <f t="shared" si="0"/>
        <v>0.125</v>
      </c>
      <c r="K15" s="9">
        <v>0</v>
      </c>
      <c r="L15" s="10">
        <f t="shared" si="1"/>
        <v>0</v>
      </c>
      <c r="M15" s="9">
        <v>75</v>
      </c>
      <c r="N15" s="15">
        <v>0.66</v>
      </c>
    </row>
    <row r="16" spans="1:14" s="11" customFormat="1" x14ac:dyDescent="0.2">
      <c r="A16" s="9" t="str">
        <f>'1'!A16</f>
        <v>ESTADISTICA INFERENCIAL I</v>
      </c>
      <c r="B16" s="9" t="s">
        <v>51</v>
      </c>
      <c r="C16" s="9" t="str">
        <f>'1'!C16</f>
        <v>301B</v>
      </c>
      <c r="D16" s="9" t="str">
        <f>'1'!D16</f>
        <v>IIND</v>
      </c>
      <c r="E16" s="9">
        <v>16</v>
      </c>
      <c r="F16" s="9">
        <v>13</v>
      </c>
      <c r="G16" s="9">
        <v>3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90</v>
      </c>
      <c r="N16" s="15">
        <v>0.63</v>
      </c>
    </row>
    <row r="17" spans="1:14" s="11" customFormat="1" x14ac:dyDescent="0.2">
      <c r="A17" s="9" t="str">
        <f>'1'!A17</f>
        <v>ESTADISTICA INFERENCIAL II</v>
      </c>
      <c r="B17" s="9" t="s">
        <v>51</v>
      </c>
      <c r="C17" s="9" t="str">
        <f>'1'!C17</f>
        <v>507A</v>
      </c>
      <c r="D17" s="9" t="str">
        <f>'1'!D17</f>
        <v>IGEM</v>
      </c>
      <c r="E17" s="9">
        <f>'1'!E17</f>
        <v>25</v>
      </c>
      <c r="F17" s="9">
        <v>13</v>
      </c>
      <c r="G17" s="9">
        <v>12</v>
      </c>
      <c r="H17" s="10">
        <v>1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0.64</v>
      </c>
    </row>
    <row r="18" spans="1:14" s="11" customFormat="1" x14ac:dyDescent="0.2">
      <c r="A18" s="9" t="str">
        <f>'1'!A18</f>
        <v>ESTADISTICA INFERENCIAL II</v>
      </c>
      <c r="B18" s="9" t="s">
        <v>51</v>
      </c>
      <c r="C18" s="9" t="str">
        <f>'1'!C18</f>
        <v>507B</v>
      </c>
      <c r="D18" s="9" t="str">
        <f>'1'!D18</f>
        <v>IGEM</v>
      </c>
      <c r="E18" s="9">
        <v>20</v>
      </c>
      <c r="F18" s="9">
        <v>10</v>
      </c>
      <c r="G18" s="9">
        <v>5</v>
      </c>
      <c r="H18" s="10">
        <v>0.75</v>
      </c>
      <c r="I18" s="9">
        <v>5</v>
      </c>
      <c r="J18" s="10">
        <f t="shared" si="0"/>
        <v>0.25</v>
      </c>
      <c r="K18" s="9">
        <v>0</v>
      </c>
      <c r="L18" s="10">
        <f t="shared" si="1"/>
        <v>0</v>
      </c>
      <c r="M18" s="9">
        <v>77</v>
      </c>
      <c r="N18" s="15"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78</v>
      </c>
      <c r="G28" s="17">
        <f>SUM(G14:G27)</f>
        <v>40</v>
      </c>
      <c r="H28" s="18">
        <f>AVERAGE(H14:H18)</f>
        <v>0.91799999999999993</v>
      </c>
      <c r="I28" s="17">
        <f>SUM(I14:I18)</f>
        <v>10</v>
      </c>
      <c r="J28" s="18">
        <f>AVERAGE(J14:J18)</f>
        <v>8.0714285714285711E-2</v>
      </c>
      <c r="K28" s="17">
        <f>SUM(K14:K27)</f>
        <v>0</v>
      </c>
      <c r="L28" s="18">
        <f t="shared" si="1"/>
        <v>0</v>
      </c>
      <c r="M28" s="17">
        <f>AVERAGE(M14:M27)</f>
        <v>84.4</v>
      </c>
      <c r="N28" s="19">
        <f>AVERAGE(N14:N27)</f>
        <v>0.64400000000000002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 F15</cp:lastModifiedBy>
  <cp:revision/>
  <dcterms:created xsi:type="dcterms:W3CDTF">2021-11-22T14:45:25Z</dcterms:created>
  <dcterms:modified xsi:type="dcterms:W3CDTF">2024-01-12T20:45:21Z</dcterms:modified>
  <cp:category/>
  <cp:contentStatus/>
</cp:coreProperties>
</file>