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830670D-C141-44E0-A6D9-2E18770E4EDF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10" i="25"/>
  <c r="B37" i="25" s="1"/>
  <c r="L8" i="25"/>
  <c r="H8" i="25"/>
  <c r="E8" i="25"/>
  <c r="N31" i="24"/>
  <c r="M31" i="24"/>
  <c r="K31" i="24"/>
  <c r="F31" i="24"/>
  <c r="B10" i="24"/>
  <c r="B40" i="24" s="1"/>
  <c r="L8" i="24"/>
  <c r="H8" i="24"/>
  <c r="E8" i="24"/>
  <c r="N28" i="23"/>
  <c r="M28" i="23"/>
  <c r="F28" i="23"/>
  <c r="B10" i="23"/>
  <c r="B37" i="23" s="1"/>
  <c r="L8" i="23"/>
  <c r="H8" i="23"/>
  <c r="E8" i="23"/>
  <c r="B10" i="22"/>
  <c r="B37" i="22" s="1"/>
  <c r="B37" i="10"/>
  <c r="E28" i="25" l="1"/>
  <c r="E31" i="24"/>
  <c r="E28" i="23"/>
  <c r="I28" i="25" l="1"/>
  <c r="J28" i="25" s="1"/>
  <c r="L28" i="25"/>
  <c r="H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<sst xmlns="http://schemas.openxmlformats.org/spreadsheetml/2006/main" count="271" uniqueCount="55">
  <si>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</si>
  <si>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</si>
  <si>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</si>
  <si>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</si>
  <si>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</si>
  <si>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</si>
  <si>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</si>
  <si>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</si>
  <si>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</si>
  <si>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</si>
  <si>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</si>
  <si>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</si>
  <si>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</si>
  <si>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</si>
  <si>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</si>
  <si>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</si>
  <si>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</si>
  <si>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</si>
  <si>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</si>
  <si>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</si>
  <si>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</si>
  <si>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</si>
  <si>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</si>
  <si>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</si>
  <si>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</si>
  <si>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</si>
  <si>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</si>
  <si>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</si>
  <si>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</si>
  <si>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</si>
  <si>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</si>
  <si>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</si>
  <si>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</si>
  <si>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</si>
  <si>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</si>
  <si>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</si>
  <si>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</si>
  <si>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SPT2023-ENE 2024</t>
  </si>
  <si>
    <t>QUIMICA INORGÁNICA</t>
  </si>
  <si>
    <t>TECNOLOGÍAS AMB SOSTENIBLES</t>
  </si>
  <si>
    <t>TALLER DE INVESTIGACIÓN II</t>
  </si>
  <si>
    <t xml:space="preserve">QUÍMICA </t>
  </si>
  <si>
    <t>FUNDAMENTOS DE QUIMICA</t>
  </si>
  <si>
    <t>106 A</t>
  </si>
  <si>
    <t>706 A</t>
  </si>
  <si>
    <t>101 A</t>
  </si>
  <si>
    <t>107 B</t>
  </si>
  <si>
    <t>IIND</t>
  </si>
  <si>
    <t>IGE</t>
  </si>
  <si>
    <t>II</t>
  </si>
  <si>
    <t>III</t>
  </si>
  <si>
    <t>NE</t>
  </si>
  <si>
    <t>Jessica A Reyes Larios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</si>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</sst>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Q26" sqref="Q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5</v>
      </c>
      <c r="G8" s="4" t="s">
        <v>6</v>
      </c>
      <c r="H8" s="5">
        <v>5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38</v>
      </c>
      <c r="B14" s="8">
        <v>1</v>
      </c>
      <c r="C14" s="8" t="s">
        <v>43</v>
      </c>
      <c r="D14" s="8" t="s">
        <v>35</v>
      </c>
      <c r="E14" s="8">
        <v>33</v>
      </c>
      <c r="F14" s="8">
        <v>32</v>
      </c>
      <c r="G14" s="8"/>
      <c r="H14" s="9"/>
      <c r="I14" s="8">
        <v>1</v>
      </c>
      <c r="J14" s="9"/>
      <c r="K14" s="8">
        <v>0</v>
      </c>
      <c r="L14" s="9">
        <v>0</v>
      </c>
      <c r="M14" s="8">
        <v>81</v>
      </c>
      <c r="N14" s="14">
        <v>0.42</v>
      </c>
    </row>
    <row r="15" spans="1:14" s="10" customFormat="1" ht="29.25" customHeight="1" x14ac:dyDescent="0.2">
      <c r="A15" s="8" t="s">
        <v>39</v>
      </c>
      <c r="B15" s="8">
        <v>1</v>
      </c>
      <c r="C15" s="8" t="s">
        <v>44</v>
      </c>
      <c r="D15" s="8" t="s">
        <v>35</v>
      </c>
      <c r="E15" s="8">
        <v>19</v>
      </c>
      <c r="F15" s="8">
        <v>19</v>
      </c>
      <c r="G15" s="8"/>
      <c r="H15" s="9"/>
      <c r="I15" s="8">
        <v>0</v>
      </c>
      <c r="J15" s="9"/>
      <c r="K15" s="8">
        <v>0</v>
      </c>
      <c r="L15" s="9">
        <v>0</v>
      </c>
      <c r="M15" s="8">
        <v>76</v>
      </c>
      <c r="N15" s="14">
        <v>0.32</v>
      </c>
    </row>
    <row r="16" spans="1:14" s="10" customFormat="1" ht="32.25" customHeight="1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13</v>
      </c>
      <c r="F16" s="8">
        <v>11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72</v>
      </c>
      <c r="N16" s="14">
        <v>0.77</v>
      </c>
    </row>
    <row r="17" spans="1:14" s="10" customFormat="1" ht="26.25" customHeight="1" x14ac:dyDescent="0.2">
      <c r="A17" s="8" t="s">
        <v>41</v>
      </c>
      <c r="B17" s="8">
        <v>1</v>
      </c>
      <c r="C17" s="8" t="s">
        <v>45</v>
      </c>
      <c r="D17" s="8" t="s">
        <v>47</v>
      </c>
      <c r="E17" s="8">
        <v>25</v>
      </c>
      <c r="F17" s="8">
        <v>24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77</v>
      </c>
      <c r="N17" s="14">
        <v>0.88</v>
      </c>
    </row>
    <row r="18" spans="1:14" s="10" customFormat="1" ht="21.75" customHeight="1" x14ac:dyDescent="0.2">
      <c r="A18" s="8" t="s">
        <v>42</v>
      </c>
      <c r="B18" s="8">
        <v>1</v>
      </c>
      <c r="C18" s="8" t="s">
        <v>46</v>
      </c>
      <c r="D18" s="8" t="s">
        <v>48</v>
      </c>
      <c r="E18" s="8">
        <v>29</v>
      </c>
      <c r="F18" s="8">
        <v>27</v>
      </c>
      <c r="G18" s="8"/>
      <c r="H18" s="9"/>
      <c r="I18" s="8">
        <v>2</v>
      </c>
      <c r="J18" s="9"/>
      <c r="K18" s="8">
        <v>0</v>
      </c>
      <c r="L18" s="9">
        <v>0</v>
      </c>
      <c r="M18" s="8">
        <v>71</v>
      </c>
      <c r="N18" s="14">
        <v>0.79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119</v>
      </c>
      <c r="F28" s="16">
        <v>113</v>
      </c>
      <c r="G28" s="16"/>
      <c r="H28" s="17"/>
      <c r="I28" s="16">
        <v>6</v>
      </c>
      <c r="J28" s="17"/>
      <c r="K28" s="16"/>
      <c r="L28" s="17"/>
      <c r="M28" s="16">
        <v>75</v>
      </c>
      <c r="N28" s="18">
        <v>0.64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5</v>
      </c>
      <c r="F8"/>
      <c r="G8" s="4" t="s">
        <v>6</v>
      </c>
      <c r="H8" s="19">
        <v>5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49</v>
      </c>
      <c r="C14" s="8" t="s">
        <v>43</v>
      </c>
      <c r="D14" s="8" t="s">
        <v>35</v>
      </c>
      <c r="E14" s="8">
        <v>34</v>
      </c>
      <c r="F14" s="8">
        <v>27</v>
      </c>
      <c r="G14" s="8"/>
      <c r="H14" s="9"/>
      <c r="I14" s="8">
        <v>7</v>
      </c>
      <c r="J14" s="9"/>
      <c r="K14" s="8">
        <v>0</v>
      </c>
      <c r="L14" s="9">
        <v>0</v>
      </c>
      <c r="M14" s="8">
        <v>64</v>
      </c>
      <c r="N14" s="14">
        <v>0.79</v>
      </c>
    </row>
    <row r="15" spans="1:14" s="10" customFormat="1" ht="25.5" x14ac:dyDescent="0.2">
      <c r="A15" s="8" t="s">
        <v>39</v>
      </c>
      <c r="B15" s="8" t="s">
        <v>49</v>
      </c>
      <c r="C15" s="8" t="s">
        <v>44</v>
      </c>
      <c r="D15" s="8" t="s">
        <v>35</v>
      </c>
      <c r="E15" s="8">
        <v>19</v>
      </c>
      <c r="F15" s="8">
        <v>15</v>
      </c>
      <c r="G15" s="8"/>
      <c r="H15" s="9"/>
      <c r="I15" s="8">
        <v>4</v>
      </c>
      <c r="J15" s="9"/>
      <c r="K15" s="8">
        <v>0</v>
      </c>
      <c r="L15" s="9">
        <v>0</v>
      </c>
      <c r="M15" s="8">
        <v>63</v>
      </c>
      <c r="N15" s="14">
        <v>0.79</v>
      </c>
    </row>
    <row r="16" spans="1:14" s="10" customFormat="1" ht="25.5" x14ac:dyDescent="0.2">
      <c r="A16" s="8" t="s">
        <v>40</v>
      </c>
      <c r="B16" s="8" t="s">
        <v>49</v>
      </c>
      <c r="C16" s="8" t="s">
        <v>44</v>
      </c>
      <c r="D16" s="8" t="s">
        <v>35</v>
      </c>
      <c r="E16" s="8">
        <v>13</v>
      </c>
      <c r="F16" s="8">
        <v>9</v>
      </c>
      <c r="G16" s="8"/>
      <c r="H16" s="9"/>
      <c r="I16" s="8">
        <v>4</v>
      </c>
      <c r="J16" s="9"/>
      <c r="K16" s="8">
        <v>0</v>
      </c>
      <c r="L16" s="9">
        <v>0</v>
      </c>
      <c r="M16" s="8">
        <v>59</v>
      </c>
      <c r="N16" s="14">
        <v>0.69</v>
      </c>
    </row>
    <row r="17" spans="1:14" s="10" customFormat="1" ht="25.5" x14ac:dyDescent="0.2">
      <c r="A17" s="8" t="s">
        <v>41</v>
      </c>
      <c r="B17" s="8" t="s">
        <v>49</v>
      </c>
      <c r="C17" s="8" t="s">
        <v>45</v>
      </c>
      <c r="D17" s="8" t="s">
        <v>47</v>
      </c>
      <c r="E17" s="8">
        <v>25</v>
      </c>
      <c r="F17" s="8">
        <v>24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78</v>
      </c>
      <c r="N17" s="14">
        <v>0.6</v>
      </c>
    </row>
    <row r="18" spans="1:14" s="10" customFormat="1" ht="25.5" x14ac:dyDescent="0.2">
      <c r="A18" s="8" t="s">
        <v>42</v>
      </c>
      <c r="B18" s="8" t="s">
        <v>49</v>
      </c>
      <c r="C18" s="8" t="s">
        <v>46</v>
      </c>
      <c r="D18" s="8" t="s">
        <v>48</v>
      </c>
      <c r="E18" s="8">
        <v>29</v>
      </c>
      <c r="F18" s="8">
        <v>25</v>
      </c>
      <c r="G18" s="8"/>
      <c r="H18" s="9"/>
      <c r="I18" s="8">
        <v>4</v>
      </c>
      <c r="J18" s="9"/>
      <c r="K18" s="8">
        <v>0</v>
      </c>
      <c r="L18" s="9">
        <v>0</v>
      </c>
      <c r="M18" s="8">
        <v>70</v>
      </c>
      <c r="N18" s="14">
        <v>0.62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>
        <v>120</v>
      </c>
      <c r="F28" s="16">
        <v>100</v>
      </c>
      <c r="G28" s="16"/>
      <c r="H28" s="17"/>
      <c r="I28" s="16">
        <v>20</v>
      </c>
      <c r="J28" s="17"/>
      <c r="K28" s="16"/>
      <c r="L28" s="17"/>
      <c r="M28" s="16">
        <v>67</v>
      </c>
      <c r="N28" s="18">
        <v>0.7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1" t="s">
        <v>7</v>
      </c>
      <c r="J8" s="31"/>
      <c r="K8" s="31"/>
      <c r="L8" s="32" t="str">
        <f>'1'!L8</f>
        <v>SPT2023-ENE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50</v>
      </c>
      <c r="C14" s="8" t="s">
        <v>43</v>
      </c>
      <c r="D14" s="8" t="s">
        <v>35</v>
      </c>
      <c r="E14" s="8">
        <v>34</v>
      </c>
      <c r="F14" s="8">
        <v>31</v>
      </c>
      <c r="G14" s="8"/>
      <c r="H14" s="9"/>
      <c r="I14" s="8">
        <v>3</v>
      </c>
      <c r="J14" s="9"/>
      <c r="K14" s="8"/>
      <c r="L14" s="9"/>
      <c r="M14" s="8">
        <v>66</v>
      </c>
      <c r="N14" s="14">
        <v>0.91</v>
      </c>
    </row>
    <row r="15" spans="1:14" s="10" customFormat="1" ht="25.5" x14ac:dyDescent="0.2">
      <c r="A15" s="8" t="s">
        <v>39</v>
      </c>
      <c r="B15" s="8" t="s">
        <v>50</v>
      </c>
      <c r="C15" s="8" t="s">
        <v>44</v>
      </c>
      <c r="D15" s="8" t="s">
        <v>35</v>
      </c>
      <c r="E15" s="8">
        <v>19</v>
      </c>
      <c r="F15" s="8">
        <v>14</v>
      </c>
      <c r="G15" s="8"/>
      <c r="H15" s="9"/>
      <c r="I15" s="8">
        <v>5</v>
      </c>
      <c r="J15" s="9"/>
      <c r="K15" s="8"/>
      <c r="L15" s="9"/>
      <c r="M15" s="8">
        <v>59</v>
      </c>
      <c r="N15" s="14">
        <v>0.74</v>
      </c>
    </row>
    <row r="16" spans="1:14" s="10" customFormat="1" ht="25.5" x14ac:dyDescent="0.2">
      <c r="A16" s="8" t="s">
        <v>40</v>
      </c>
      <c r="B16" s="8" t="s">
        <v>51</v>
      </c>
      <c r="C16" s="8" t="s">
        <v>44</v>
      </c>
      <c r="D16" s="8" t="s">
        <v>35</v>
      </c>
      <c r="E16" s="8">
        <v>13</v>
      </c>
      <c r="F16" s="8">
        <v>0</v>
      </c>
      <c r="G16" s="8"/>
      <c r="H16" s="9"/>
      <c r="I16" s="8">
        <v>0</v>
      </c>
      <c r="J16" s="9"/>
      <c r="K16" s="8"/>
      <c r="L16" s="9"/>
      <c r="M16" s="8"/>
      <c r="N16" s="14"/>
    </row>
    <row r="17" spans="1:14" s="10" customFormat="1" ht="25.5" x14ac:dyDescent="0.2">
      <c r="A17" s="8" t="s">
        <v>41</v>
      </c>
      <c r="B17" s="8" t="s">
        <v>50</v>
      </c>
      <c r="C17" s="8" t="s">
        <v>45</v>
      </c>
      <c r="D17" s="8" t="s">
        <v>47</v>
      </c>
      <c r="E17" s="8">
        <v>25</v>
      </c>
      <c r="F17" s="8">
        <v>22</v>
      </c>
      <c r="G17" s="8"/>
      <c r="H17" s="9"/>
      <c r="I17" s="8">
        <v>3</v>
      </c>
      <c r="J17" s="9"/>
      <c r="K17" s="8"/>
      <c r="L17" s="9"/>
      <c r="M17" s="8">
        <v>69</v>
      </c>
      <c r="N17" s="14">
        <v>0.88</v>
      </c>
    </row>
    <row r="18" spans="1:14" s="10" customFormat="1" ht="25.5" x14ac:dyDescent="0.2">
      <c r="A18" s="8" t="s">
        <v>42</v>
      </c>
      <c r="B18" s="8" t="s">
        <v>50</v>
      </c>
      <c r="C18" s="8" t="s">
        <v>46</v>
      </c>
      <c r="D18" s="8" t="s">
        <v>48</v>
      </c>
      <c r="E18" s="8">
        <v>29</v>
      </c>
      <c r="F18" s="8">
        <v>22</v>
      </c>
      <c r="G18" s="8"/>
      <c r="H18" s="9"/>
      <c r="I18" s="8">
        <v>7</v>
      </c>
      <c r="J18" s="9"/>
      <c r="K18" s="8"/>
      <c r="L18" s="9"/>
      <c r="M18" s="8">
        <v>63</v>
      </c>
      <c r="N18" s="14">
        <v>0.76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120</v>
      </c>
      <c r="F28" s="16">
        <f>SUM(F14:F27)</f>
        <v>89</v>
      </c>
      <c r="G28" s="16"/>
      <c r="H28" s="17"/>
      <c r="I28" s="16">
        <v>18</v>
      </c>
      <c r="J28" s="17"/>
      <c r="K28" s="16"/>
      <c r="L28" s="17"/>
      <c r="M28" s="16">
        <f>AVERAGE(M14:M27)</f>
        <v>64.25</v>
      </c>
      <c r="N28" s="18">
        <f>AVERAGE(N14:N27)</f>
        <v>0.82250000000000001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52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25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1" t="s">
        <v>7</v>
      </c>
      <c r="J8" s="31"/>
      <c r="K8" s="31"/>
      <c r="L8" s="32" t="str">
        <f>'1'!L8</f>
        <v>SPT2023-ENE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53</v>
      </c>
      <c r="C14" s="8" t="s">
        <v>43</v>
      </c>
      <c r="D14" s="8" t="s">
        <v>35</v>
      </c>
      <c r="E14" s="8">
        <v>34</v>
      </c>
      <c r="F14" s="8">
        <v>20</v>
      </c>
      <c r="G14" s="8"/>
      <c r="H14" s="9"/>
      <c r="I14" s="8">
        <v>14</v>
      </c>
      <c r="J14" s="9"/>
      <c r="K14" s="8"/>
      <c r="L14" s="9"/>
      <c r="M14" s="8">
        <v>47</v>
      </c>
      <c r="N14" s="14">
        <v>0.59</v>
      </c>
    </row>
    <row r="15" spans="1:14" s="10" customFormat="1" ht="25.5" x14ac:dyDescent="0.2">
      <c r="A15" s="8" t="s">
        <v>38</v>
      </c>
      <c r="B15" s="8" t="s">
        <v>54</v>
      </c>
      <c r="C15" s="8" t="s">
        <v>43</v>
      </c>
      <c r="D15" s="8" t="s">
        <v>35</v>
      </c>
      <c r="E15" s="8">
        <v>34</v>
      </c>
      <c r="F15" s="8">
        <v>27</v>
      </c>
      <c r="G15" s="8"/>
      <c r="H15" s="9"/>
      <c r="I15" s="8">
        <v>7</v>
      </c>
      <c r="J15" s="9"/>
      <c r="K15" s="8"/>
      <c r="L15" s="9"/>
      <c r="M15" s="8">
        <v>69</v>
      </c>
      <c r="N15" s="14">
        <v>0.79</v>
      </c>
    </row>
    <row r="16" spans="1:14" s="10" customFormat="1" ht="25.5" x14ac:dyDescent="0.2">
      <c r="A16" s="8" t="s">
        <v>39</v>
      </c>
      <c r="B16" s="8" t="s">
        <v>53</v>
      </c>
      <c r="C16" s="8" t="s">
        <v>44</v>
      </c>
      <c r="D16" s="8" t="s">
        <v>35</v>
      </c>
      <c r="E16" s="8">
        <v>19</v>
      </c>
      <c r="F16" s="8">
        <v>19</v>
      </c>
      <c r="G16" s="8"/>
      <c r="H16" s="9"/>
      <c r="I16" s="8">
        <v>0</v>
      </c>
      <c r="J16" s="9"/>
      <c r="K16" s="8"/>
      <c r="L16" s="9"/>
      <c r="M16" s="8">
        <v>79</v>
      </c>
      <c r="N16" s="14">
        <v>0.68</v>
      </c>
    </row>
    <row r="17" spans="1:14" s="10" customFormat="1" ht="25.5" x14ac:dyDescent="0.2">
      <c r="A17" s="8" t="s">
        <v>39</v>
      </c>
      <c r="B17" s="8" t="s">
        <v>54</v>
      </c>
      <c r="C17" s="8" t="s">
        <v>44</v>
      </c>
      <c r="D17" s="8" t="s">
        <v>35</v>
      </c>
      <c r="E17" s="8">
        <v>19</v>
      </c>
      <c r="F17" s="8">
        <v>19</v>
      </c>
      <c r="G17" s="8"/>
      <c r="H17" s="9"/>
      <c r="I17" s="8">
        <v>0</v>
      </c>
      <c r="J17" s="9"/>
      <c r="K17" s="8"/>
      <c r="L17" s="9"/>
      <c r="M17" s="8">
        <v>83</v>
      </c>
      <c r="N17" s="14">
        <v>0.32</v>
      </c>
    </row>
    <row r="18" spans="1:14" s="10" customFormat="1" ht="25.5" x14ac:dyDescent="0.2">
      <c r="A18" s="8" t="s">
        <v>40</v>
      </c>
      <c r="B18" s="8" t="s">
        <v>50</v>
      </c>
      <c r="C18" s="8" t="s">
        <v>44</v>
      </c>
      <c r="D18" s="8" t="s">
        <v>35</v>
      </c>
      <c r="E18" s="8">
        <v>13</v>
      </c>
      <c r="F18" s="8">
        <v>11</v>
      </c>
      <c r="G18" s="8"/>
      <c r="H18" s="9"/>
      <c r="I18" s="8">
        <v>2</v>
      </c>
      <c r="J18" s="9"/>
      <c r="K18" s="8"/>
      <c r="L18" s="9"/>
      <c r="M18" s="8">
        <v>73</v>
      </c>
      <c r="N18" s="14">
        <v>0.77</v>
      </c>
    </row>
    <row r="19" spans="1:14" s="10" customFormat="1" ht="25.5" x14ac:dyDescent="0.2">
      <c r="A19" s="8" t="s">
        <v>41</v>
      </c>
      <c r="B19" s="8" t="s">
        <v>53</v>
      </c>
      <c r="C19" s="8" t="s">
        <v>45</v>
      </c>
      <c r="D19" s="8" t="s">
        <v>47</v>
      </c>
      <c r="E19" s="8">
        <v>25</v>
      </c>
      <c r="F19" s="8">
        <v>18</v>
      </c>
      <c r="G19" s="8"/>
      <c r="H19" s="9"/>
      <c r="I19" s="8">
        <v>7</v>
      </c>
      <c r="J19" s="9"/>
      <c r="K19" s="8"/>
      <c r="L19" s="9"/>
      <c r="M19" s="8">
        <v>55</v>
      </c>
      <c r="N19" s="14">
        <v>0.72</v>
      </c>
    </row>
    <row r="20" spans="1:14" s="10" customFormat="1" ht="25.5" x14ac:dyDescent="0.2">
      <c r="A20" s="8" t="s">
        <v>41</v>
      </c>
      <c r="B20" s="8" t="s">
        <v>54</v>
      </c>
      <c r="C20" s="8" t="s">
        <v>45</v>
      </c>
      <c r="D20" s="8" t="s">
        <v>47</v>
      </c>
      <c r="E20" s="8">
        <v>25</v>
      </c>
      <c r="F20" s="8">
        <v>21</v>
      </c>
      <c r="G20" s="8"/>
      <c r="H20" s="9"/>
      <c r="I20" s="8">
        <v>4</v>
      </c>
      <c r="J20" s="9"/>
      <c r="K20" s="8"/>
      <c r="L20" s="9"/>
      <c r="M20" s="8">
        <v>70</v>
      </c>
      <c r="N20" s="14">
        <v>0.84</v>
      </c>
    </row>
    <row r="21" spans="1:14" s="10" customFormat="1" ht="25.5" x14ac:dyDescent="0.2">
      <c r="A21" s="8" t="s">
        <v>42</v>
      </c>
      <c r="B21" s="8" t="s">
        <v>53</v>
      </c>
      <c r="C21" s="8" t="s">
        <v>46</v>
      </c>
      <c r="D21" s="8" t="s">
        <v>48</v>
      </c>
      <c r="E21" s="8">
        <v>29</v>
      </c>
      <c r="F21" s="8">
        <v>21</v>
      </c>
      <c r="G21" s="8"/>
      <c r="H21" s="9"/>
      <c r="I21" s="8">
        <v>8</v>
      </c>
      <c r="J21" s="9"/>
      <c r="K21" s="8"/>
      <c r="L21" s="9"/>
      <c r="M21" s="8">
        <v>60</v>
      </c>
      <c r="N21" s="14">
        <v>0.72</v>
      </c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s="10" customFormat="1" x14ac:dyDescent="0.2">
      <c r="A28" s="8"/>
      <c r="B28" s="8"/>
      <c r="C28" s="8"/>
      <c r="D28" s="8"/>
      <c r="E28" s="8"/>
      <c r="F28" s="8"/>
      <c r="G28" s="8"/>
      <c r="H28" s="9"/>
      <c r="I28" s="8"/>
      <c r="J28" s="9"/>
      <c r="K28" s="8"/>
      <c r="L28" s="9"/>
      <c r="M28" s="8"/>
      <c r="N28" s="14"/>
    </row>
    <row r="29" spans="1:14" s="10" customFormat="1" x14ac:dyDescent="0.2">
      <c r="A29" s="8"/>
      <c r="B29" s="8"/>
      <c r="C29" s="8"/>
      <c r="D29" s="8"/>
      <c r="E29" s="8"/>
      <c r="F29" s="8"/>
      <c r="G29" s="8"/>
      <c r="H29" s="9"/>
      <c r="I29" s="8"/>
      <c r="J29" s="9"/>
      <c r="K29" s="8"/>
      <c r="L29" s="9"/>
      <c r="M29" s="8"/>
      <c r="N29" s="14"/>
    </row>
    <row r="30" spans="1:14" s="10" customFormat="1" ht="16.5" customHeight="1" x14ac:dyDescent="0.2">
      <c r="A30" s="8"/>
      <c r="B30" s="8"/>
      <c r="C30" s="8"/>
      <c r="D30" s="8"/>
      <c r="E30" s="8"/>
      <c r="F30" s="8"/>
      <c r="G30" s="8"/>
      <c r="H30" s="9"/>
      <c r="I30" s="8"/>
      <c r="J30" s="9"/>
      <c r="K30" s="8"/>
      <c r="L30" s="9"/>
      <c r="M30" s="8"/>
      <c r="N30" s="14"/>
    </row>
    <row r="31" spans="1:14" ht="13.5" thickBot="1" x14ac:dyDescent="0.25">
      <c r="A31" s="15" t="s">
        <v>24</v>
      </c>
      <c r="B31" s="16" t="s">
        <v>25</v>
      </c>
      <c r="C31" s="16" t="s">
        <v>25</v>
      </c>
      <c r="D31" s="16" t="s">
        <v>25</v>
      </c>
      <c r="E31" s="16">
        <f>SUM(E14:E30)</f>
        <v>198</v>
      </c>
      <c r="F31" s="16">
        <f>SUM(F14:F30)</f>
        <v>156</v>
      </c>
      <c r="G31" s="16"/>
      <c r="H31" s="17"/>
      <c r="I31" s="16">
        <v>42</v>
      </c>
      <c r="J31" s="17"/>
      <c r="K31" s="16">
        <f>SUM(K14:K30)</f>
        <v>0</v>
      </c>
      <c r="L31" s="17"/>
      <c r="M31" s="16">
        <f>AVERAGE(M14:M30)</f>
        <v>67</v>
      </c>
      <c r="N31" s="18">
        <f>AVERAGE(N14:N30)</f>
        <v>0.67874999999999996</v>
      </c>
    </row>
    <row r="33" spans="1:14" ht="120" customHeight="1" x14ac:dyDescent="0.2">
      <c r="A33" s="28" t="s">
        <v>26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5" spans="1:14" x14ac:dyDescent="0.2">
      <c r="A35" s="11"/>
    </row>
    <row r="36" spans="1:14" x14ac:dyDescent="0.2">
      <c r="B36" s="35" t="s">
        <v>27</v>
      </c>
      <c r="C36" s="35"/>
      <c r="D36" s="35"/>
      <c r="G36" s="20" t="s">
        <v>28</v>
      </c>
      <c r="H36" s="20"/>
      <c r="I36" s="20"/>
      <c r="J36" s="20"/>
    </row>
    <row r="37" spans="1:14" ht="62.25" customHeight="1" x14ac:dyDescent="0.2">
      <c r="B37" s="36"/>
      <c r="C37" s="36"/>
      <c r="D37" s="36"/>
      <c r="G37" s="32"/>
      <c r="H37" s="32"/>
      <c r="I37" s="32"/>
      <c r="J37" s="32"/>
    </row>
    <row r="38" spans="1:14" hidden="1" x14ac:dyDescent="0.2">
      <c r="A38" s="37" t="e">
        <v>#REF!</v>
      </c>
      <c r="B38" s="37"/>
      <c r="C38" s="6"/>
      <c r="E38" s="37"/>
      <c r="F38" s="37"/>
      <c r="G38" s="37"/>
      <c r="H38" s="37"/>
    </row>
    <row r="39" spans="1:14" hidden="1" x14ac:dyDescent="0.2"/>
    <row r="40" spans="1:14" ht="45" customHeight="1" x14ac:dyDescent="0.2">
      <c r="B40" s="38" t="str">
        <f>B10</f>
        <v>Alejandro Lara Márquez</v>
      </c>
      <c r="C40" s="38"/>
      <c r="D40" s="38"/>
      <c r="E40" s="12"/>
      <c r="F40" s="12"/>
      <c r="G40" s="38" t="s">
        <v>34</v>
      </c>
      <c r="H40" s="38"/>
      <c r="I40" s="38"/>
      <c r="J40" s="38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1" t="s">
        <v>7</v>
      </c>
      <c r="J8" s="31"/>
      <c r="K8" s="31"/>
      <c r="L8" s="32" t="str">
        <f>'1'!L8</f>
        <v>SPT2023-ENE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18</v>
      </c>
      <c r="C14" s="8" t="s">
        <v>43</v>
      </c>
      <c r="D14" s="8" t="s">
        <v>35</v>
      </c>
      <c r="E14" s="8">
        <v>34</v>
      </c>
      <c r="F14" s="8">
        <v>19</v>
      </c>
      <c r="G14" s="8">
        <v>8</v>
      </c>
      <c r="H14" s="9">
        <v>0.79</v>
      </c>
      <c r="I14" s="8">
        <v>7</v>
      </c>
      <c r="J14" s="9">
        <v>0.21</v>
      </c>
      <c r="K14" s="8">
        <v>0</v>
      </c>
      <c r="L14" s="9">
        <v>0</v>
      </c>
      <c r="M14" s="8">
        <v>55</v>
      </c>
      <c r="N14" s="14">
        <v>0.79</v>
      </c>
    </row>
    <row r="15" spans="1:14" s="10" customFormat="1" ht="25.5" x14ac:dyDescent="0.2">
      <c r="A15" s="8" t="s">
        <v>39</v>
      </c>
      <c r="B15" s="8" t="s">
        <v>18</v>
      </c>
      <c r="C15" s="8" t="s">
        <v>44</v>
      </c>
      <c r="D15" s="8" t="s">
        <v>35</v>
      </c>
      <c r="E15" s="8">
        <v>19</v>
      </c>
      <c r="F15" s="8">
        <v>16</v>
      </c>
      <c r="G15" s="8">
        <v>2</v>
      </c>
      <c r="H15" s="9">
        <v>0.95</v>
      </c>
      <c r="I15" s="8">
        <v>1</v>
      </c>
      <c r="J15" s="9">
        <v>0.05</v>
      </c>
      <c r="K15" s="8">
        <v>0</v>
      </c>
      <c r="L15" s="9">
        <v>0</v>
      </c>
      <c r="M15" s="8">
        <v>76</v>
      </c>
      <c r="N15" s="14">
        <v>0.63</v>
      </c>
    </row>
    <row r="16" spans="1:14" s="10" customFormat="1" ht="25.5" x14ac:dyDescent="0.2">
      <c r="A16" s="8" t="s">
        <v>40</v>
      </c>
      <c r="B16" s="8" t="s">
        <v>18</v>
      </c>
      <c r="C16" s="8" t="s">
        <v>44</v>
      </c>
      <c r="D16" s="8" t="s">
        <v>35</v>
      </c>
      <c r="E16" s="8">
        <v>13</v>
      </c>
      <c r="F16" s="8">
        <v>9</v>
      </c>
      <c r="G16" s="8">
        <v>2</v>
      </c>
      <c r="H16" s="9">
        <v>0.85</v>
      </c>
      <c r="I16" s="8">
        <v>2</v>
      </c>
      <c r="J16" s="9">
        <v>0.15</v>
      </c>
      <c r="K16" s="8">
        <v>0</v>
      </c>
      <c r="L16" s="9">
        <v>0</v>
      </c>
      <c r="M16" s="8">
        <v>59</v>
      </c>
      <c r="N16" s="14">
        <v>0.85</v>
      </c>
    </row>
    <row r="17" spans="1:14" s="10" customFormat="1" ht="25.5" x14ac:dyDescent="0.2">
      <c r="A17" s="8" t="s">
        <v>41</v>
      </c>
      <c r="B17" s="8" t="s">
        <v>18</v>
      </c>
      <c r="C17" s="8" t="s">
        <v>45</v>
      </c>
      <c r="D17" s="8" t="s">
        <v>47</v>
      </c>
      <c r="E17" s="8">
        <v>25</v>
      </c>
      <c r="F17" s="8">
        <v>15</v>
      </c>
      <c r="G17" s="8">
        <v>10</v>
      </c>
      <c r="H17" s="9">
        <v>1</v>
      </c>
      <c r="I17" s="8">
        <v>0</v>
      </c>
      <c r="J17" s="9">
        <v>0</v>
      </c>
      <c r="K17" s="8">
        <v>0</v>
      </c>
      <c r="L17" s="9">
        <v>0</v>
      </c>
      <c r="M17" s="8">
        <v>80</v>
      </c>
      <c r="N17" s="14">
        <v>0.64</v>
      </c>
    </row>
    <row r="18" spans="1:14" s="10" customFormat="1" ht="25.5" x14ac:dyDescent="0.2">
      <c r="A18" s="8" t="s">
        <v>42</v>
      </c>
      <c r="B18" s="8" t="s">
        <v>18</v>
      </c>
      <c r="C18" s="8" t="s">
        <v>46</v>
      </c>
      <c r="D18" s="8" t="s">
        <v>48</v>
      </c>
      <c r="E18" s="8">
        <v>29</v>
      </c>
      <c r="F18" s="8">
        <v>18</v>
      </c>
      <c r="G18" s="8">
        <v>9</v>
      </c>
      <c r="H18" s="9">
        <v>0.93</v>
      </c>
      <c r="I18" s="8">
        <v>2</v>
      </c>
      <c r="J18" s="9">
        <v>7.0000000000000007E-2</v>
      </c>
      <c r="K18" s="8">
        <v>0</v>
      </c>
      <c r="L18" s="9">
        <v>0</v>
      </c>
      <c r="M18" s="8">
        <v>76</v>
      </c>
      <c r="N18" s="14">
        <v>0.86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120</v>
      </c>
      <c r="F28" s="16">
        <f>SUM(F14:F27)</f>
        <v>77</v>
      </c>
      <c r="G28" s="16">
        <f>SUM(G14:G27)</f>
        <v>31</v>
      </c>
      <c r="H28" s="17">
        <f>SUM(F28:G28)/E28</f>
        <v>0.9</v>
      </c>
      <c r="I28" s="16">
        <f t="shared" ref="I19:I28" si="0">(E28-SUM(F28:G28))-K28</f>
        <v>12</v>
      </c>
      <c r="J28" s="17">
        <f t="shared" ref="J19:J28" si="1">I28/E28</f>
        <v>0.1</v>
      </c>
      <c r="K28" s="16">
        <f>SUM(K14:K27)</f>
        <v>0</v>
      </c>
      <c r="L28" s="17">
        <f t="shared" ref="L19:L28" si="2">K28/E28</f>
        <v>0</v>
      </c>
      <c r="M28" s="16">
        <f>AVERAGE(M14:M27)</f>
        <v>69.2</v>
      </c>
      <c r="N28" s="18">
        <f>AVERAGE(N14:N27)</f>
        <v>0.754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2024-01-16T18:50:17Z</dcterms:modified>
  <cp:category/>
  <cp:contentStatus/>
</cp:coreProperties>
</file>