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lmor\OneDrive\Escritorio\Semestre Sep23-Ene24\"/>
    </mc:Choice>
  </mc:AlternateContent>
  <xr:revisionPtr revIDLastSave="0" documentId="13_ncr:1_{CB44FF73-DA85-4A08-BA9D-A16F5665C52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ADMON FINANCIERA 2" sheetId="1" r:id="rId1"/>
    <sheet name="Gestion Financiera 705 A" sheetId="3" r:id="rId2"/>
    <sheet name="Admon Financiera 1 " sheetId="4" r:id="rId3"/>
    <sheet name="Mezkla Mercadotecnia 505 A" sheetId="5" r:id="rId4"/>
    <sheet name="MATERIA 5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" l="1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9" i="3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9" i="5" l="1"/>
  <c r="J10" i="5"/>
  <c r="J11" i="5"/>
  <c r="J54" i="5" s="1"/>
  <c r="J12" i="5"/>
  <c r="Q12" i="5" s="1"/>
  <c r="J13" i="5"/>
  <c r="J14" i="5"/>
  <c r="J15" i="5"/>
  <c r="J16" i="5"/>
  <c r="Q16" i="5" s="1"/>
  <c r="J17" i="5"/>
  <c r="J19" i="5"/>
  <c r="J20" i="5"/>
  <c r="Q20" i="5" s="1"/>
  <c r="J21" i="5"/>
  <c r="J22" i="5"/>
  <c r="J23" i="5"/>
  <c r="Q24" i="5"/>
  <c r="J25" i="5"/>
  <c r="J27" i="5"/>
  <c r="J28" i="5"/>
  <c r="Q28" i="5" s="1"/>
  <c r="J29" i="5"/>
  <c r="J31" i="5"/>
  <c r="J32" i="5"/>
  <c r="Q32" i="5" s="1"/>
  <c r="J33" i="5"/>
  <c r="J34" i="5"/>
  <c r="J35" i="5"/>
  <c r="J36" i="5"/>
  <c r="Q36" i="5" s="1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P55" i="5"/>
  <c r="O55" i="5"/>
  <c r="O58" i="5" s="1"/>
  <c r="N55" i="5"/>
  <c r="M55" i="5"/>
  <c r="L55" i="5"/>
  <c r="L58" i="5" s="1"/>
  <c r="K55" i="5"/>
  <c r="K58" i="5" s="1"/>
  <c r="P54" i="5"/>
  <c r="P57" i="5" s="1"/>
  <c r="O54" i="5"/>
  <c r="O57" i="5" s="1"/>
  <c r="N54" i="5"/>
  <c r="M54" i="5"/>
  <c r="L54" i="5"/>
  <c r="L57" i="5" s="1"/>
  <c r="K54" i="5"/>
  <c r="K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5" i="5"/>
  <c r="Q34" i="5"/>
  <c r="Q33" i="5"/>
  <c r="Q31" i="5"/>
  <c r="Q30" i="5"/>
  <c r="Q29" i="5"/>
  <c r="Q27" i="5"/>
  <c r="Q26" i="5"/>
  <c r="Q25" i="5"/>
  <c r="Q23" i="5"/>
  <c r="Q22" i="5"/>
  <c r="Q21" i="5"/>
  <c r="Q19" i="5"/>
  <c r="Q18" i="5"/>
  <c r="Q17" i="5"/>
  <c r="Q15" i="5"/>
  <c r="Q14" i="5"/>
  <c r="Q13" i="5"/>
  <c r="Q11" i="5"/>
  <c r="Q10" i="5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M58" i="4" s="1"/>
  <c r="L55" i="4"/>
  <c r="K55" i="4"/>
  <c r="K58" i="4" s="1"/>
  <c r="J55" i="4"/>
  <c r="P54" i="4"/>
  <c r="O54" i="4"/>
  <c r="O57" i="4" s="1"/>
  <c r="N54" i="4"/>
  <c r="M54" i="4"/>
  <c r="M57" i="4" s="1"/>
  <c r="L54" i="4"/>
  <c r="K54" i="4"/>
  <c r="K57" i="4" s="1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M55" i="3"/>
  <c r="L55" i="3"/>
  <c r="L58" i="3" s="1"/>
  <c r="K55" i="3"/>
  <c r="K58" i="3" s="1"/>
  <c r="J55" i="3"/>
  <c r="P54" i="3"/>
  <c r="P57" i="3" s="1"/>
  <c r="O54" i="3"/>
  <c r="O57" i="3" s="1"/>
  <c r="N54" i="3"/>
  <c r="M54" i="3"/>
  <c r="L54" i="3"/>
  <c r="L57" i="3" s="1"/>
  <c r="K54" i="3"/>
  <c r="K57" i="3" s="1"/>
  <c r="J54" i="3"/>
  <c r="B44" i="3"/>
  <c r="B45" i="3" s="1"/>
  <c r="B46" i="3" s="1"/>
  <c r="B47" i="3" s="1"/>
  <c r="B48" i="3" s="1"/>
  <c r="B49" i="3" s="1"/>
  <c r="B50" i="3" s="1"/>
  <c r="B51" i="3" s="1"/>
  <c r="B52" i="3" s="1"/>
  <c r="B53" i="3" s="1"/>
  <c r="J56" i="5" l="1"/>
  <c r="J57" i="5" s="1"/>
  <c r="J55" i="5"/>
  <c r="J58" i="5" s="1"/>
  <c r="M58" i="5"/>
  <c r="M57" i="5"/>
  <c r="N58" i="5"/>
  <c r="N57" i="5"/>
  <c r="J57" i="3"/>
  <c r="L57" i="4"/>
  <c r="L58" i="4"/>
  <c r="P58" i="4"/>
  <c r="P57" i="4"/>
  <c r="M58" i="3"/>
  <c r="N58" i="4"/>
  <c r="M57" i="3"/>
  <c r="J58" i="3"/>
  <c r="N58" i="3"/>
  <c r="J57" i="4"/>
  <c r="N57" i="4"/>
  <c r="P58" i="5"/>
  <c r="Q56" i="3"/>
  <c r="N57" i="3"/>
  <c r="Q56" i="5"/>
  <c r="Q56" i="6"/>
  <c r="M58" i="6"/>
  <c r="O58" i="6"/>
  <c r="Q54" i="6"/>
  <c r="Q55" i="6"/>
  <c r="Q58" i="6" s="1"/>
  <c r="Q54" i="5"/>
  <c r="Q55" i="5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<sst xmlns="http://schemas.openxmlformats.org/spreadsheetml/2006/main" count="232" uniqueCount="63">
  <si>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</si>
  <si>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</si>
  <si>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</si>
  <si>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</si>
  <si>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</si>
  <si>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</si>
  <si>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</si>
  <si>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</si>
  <si>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</si>
  <si>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</si>
  <si>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</si>
  <si>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</si>
  <si>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</si>
  <si>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</si>
  <si>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</si>
  <si>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</si>
  <si>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</si>
  <si>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</si>
  <si>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</si>
  <si>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</si>
  <si>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</si>
  <si>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</si>
  <si>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</si>
  <si>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</si>
  <si>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Admon Financiera 2</t>
  </si>
  <si>
    <t>605 A</t>
  </si>
  <si>
    <t>L.A. Carlos de Jesus Morteo Peña</t>
  </si>
  <si>
    <t>211U0219</t>
  </si>
  <si>
    <t>211U0617</t>
  </si>
  <si>
    <t>211U0224</t>
  </si>
  <si>
    <t>211U0647</t>
  </si>
  <si>
    <t>211U0241</t>
  </si>
  <si>
    <t>221U0615</t>
  </si>
  <si>
    <t>211U0239</t>
  </si>
  <si>
    <t>211U0253</t>
  </si>
  <si>
    <t>211U0265</t>
  </si>
  <si>
    <t>211U0266</t>
  </si>
  <si>
    <t>211U0268</t>
  </si>
  <si>
    <t>211U0271</t>
  </si>
  <si>
    <t>211U0274</t>
  </si>
  <si>
    <t>211U0276</t>
  </si>
  <si>
    <t>211U0280</t>
  </si>
  <si>
    <t>Cansino Chiguil Karla Vanessa</t>
  </si>
  <si>
    <t>Castro Xala Aixa Michelle</t>
  </si>
  <si>
    <t>Chiguil Pucheta Andrea Lizeth</t>
  </si>
  <si>
    <t>Cruz Contreras Dallians</t>
  </si>
  <si>
    <t>Isidoro Coyolt Brayan</t>
  </si>
  <si>
    <t>Ixba Chontal Perla del Carmen</t>
  </si>
  <si>
    <t>Gutiérrez Hervis Alondra</t>
  </si>
  <si>
    <t>Noriega Cardenas Evelyn Nicol</t>
  </si>
  <si>
    <t>Pretelin Fonseca María Jose</t>
  </si>
  <si>
    <t>Pucheta Velasco Daniel</t>
  </si>
  <si>
    <t>Resendiz Cobaxin Brad Hilario</t>
  </si>
  <si>
    <t>Reyes Torres Jalil</t>
  </si>
  <si>
    <t>Salas Baxin Danahi</t>
  </si>
  <si>
    <t>Sinaca Ruiz Maritza Jaqueline</t>
  </si>
  <si>
    <t>Tornado Hernandez Karen</t>
  </si>
  <si>
    <t>405 A</t>
  </si>
  <si>
    <t>405 B</t>
  </si>
  <si>
    <t>L.A. Carlos de Jesús Morteo Peña</t>
  </si>
  <si>
    <t>Administracion Financiera 1</t>
  </si>
  <si>
    <t>Sep23-Ene24</t>
  </si>
  <si>
    <t xml:space="preserve">Gestion Financiera para proyectos de innovacion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</si>
</sst>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mor\OneDrive\Escritorio\Semestre%20Sep23-Ene24\CALIFICACIONES%20SEP%2023-%20ENE%2024.xlsx" TargetMode="External"/><Relationship Id="rId1" Type="http://schemas.openxmlformats.org/officeDocument/2006/relationships/externalLinkPath" Target="CALIFICACIONES%20SEP%2023-%20ENE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e 409 A"/>
      <sheetName val="Gestion F 709 B"/>
      <sheetName val="Admon F1 509 B"/>
      <sheetName val="Mezkla 505 A"/>
      <sheetName val="Admon F1 505 B"/>
      <sheetName val="Gestion F 705 A"/>
      <sheetName val="Admon F2 605 A"/>
    </sheetNames>
    <sheetDataSet>
      <sheetData sheetId="0"/>
      <sheetData sheetId="1"/>
      <sheetData sheetId="2"/>
      <sheetData sheetId="3">
        <row r="4">
          <cell r="A4">
            <v>1</v>
          </cell>
          <cell r="B4" t="str">
            <v>211U0208</v>
          </cell>
          <cell r="C4" t="str">
            <v>AMBROS MALAGA DIANA AZUCENA</v>
          </cell>
          <cell r="E4">
            <v>50</v>
          </cell>
        </row>
        <row r="5">
          <cell r="A5">
            <v>2</v>
          </cell>
          <cell r="B5" t="str">
            <v>211U0212</v>
          </cell>
          <cell r="C5" t="str">
            <v>BAXIN POLITO FATIMA ALEJANDRA</v>
          </cell>
          <cell r="E5">
            <v>70</v>
          </cell>
        </row>
        <row r="6">
          <cell r="A6">
            <v>3</v>
          </cell>
          <cell r="B6" t="str">
            <v>211U0214</v>
          </cell>
          <cell r="C6" t="str">
            <v>BUSTAMANTE FISCAL ANAHI</v>
          </cell>
          <cell r="E6">
            <v>90</v>
          </cell>
        </row>
        <row r="7">
          <cell r="A7">
            <v>4</v>
          </cell>
          <cell r="B7" t="str">
            <v>211U0215</v>
          </cell>
          <cell r="C7" t="str">
            <v>CABAÑAS VILLASANA JUAN MANUEL</v>
          </cell>
          <cell r="E7">
            <v>70</v>
          </cell>
        </row>
        <row r="8">
          <cell r="A8">
            <v>5</v>
          </cell>
          <cell r="B8" t="str">
            <v>211U0217</v>
          </cell>
          <cell r="C8" t="str">
            <v>CAGAL XOLO GABRIELA</v>
          </cell>
          <cell r="E8">
            <v>50</v>
          </cell>
        </row>
        <row r="9">
          <cell r="A9">
            <v>6</v>
          </cell>
          <cell r="B9" t="str">
            <v>211U0223</v>
          </cell>
          <cell r="C9" t="str">
            <v>CHIBAMBA IGNOT ESTRELLA</v>
          </cell>
          <cell r="E9">
            <v>70</v>
          </cell>
        </row>
        <row r="10">
          <cell r="A10">
            <v>7</v>
          </cell>
          <cell r="B10" t="str">
            <v>211U0225</v>
          </cell>
          <cell r="C10" t="str">
            <v>CHIPOL XALA JOSUE</v>
          </cell>
          <cell r="E10">
            <v>70</v>
          </cell>
        </row>
        <row r="11">
          <cell r="A11">
            <v>8</v>
          </cell>
          <cell r="B11" t="str">
            <v>211U0226</v>
          </cell>
          <cell r="C11" t="str">
            <v>CHONTAL GARCIA DANIA YAZARET</v>
          </cell>
          <cell r="E11">
            <v>70</v>
          </cell>
        </row>
        <row r="12">
          <cell r="A12">
            <v>9</v>
          </cell>
          <cell r="B12" t="str">
            <v>211U0234</v>
          </cell>
          <cell r="C12" t="str">
            <v>FISCAL CATEMAXCA ISAEL</v>
          </cell>
          <cell r="E12">
            <v>70</v>
          </cell>
        </row>
        <row r="13">
          <cell r="A13">
            <v>10</v>
          </cell>
          <cell r="B13" t="str">
            <v>211U0242</v>
          </cell>
          <cell r="C13" t="str">
            <v>IZQUIERDO CARRION RICARDO</v>
          </cell>
        </row>
        <row r="14">
          <cell r="A14">
            <v>11</v>
          </cell>
          <cell r="B14" t="str">
            <v>211U0243</v>
          </cell>
          <cell r="C14" t="str">
            <v>LAZARO MARTINEZ HERIBERTO CARLOS</v>
          </cell>
          <cell r="E14">
            <v>75</v>
          </cell>
        </row>
        <row r="15">
          <cell r="A15">
            <v>12</v>
          </cell>
          <cell r="B15" t="str">
            <v>211U0249</v>
          </cell>
          <cell r="C15" t="str">
            <v>MARTINEZ MARTINEZ VICTOR HUGO</v>
          </cell>
          <cell r="E15">
            <v>90</v>
          </cell>
        </row>
        <row r="16">
          <cell r="A16">
            <v>13</v>
          </cell>
          <cell r="B16" t="str">
            <v>211U0616</v>
          </cell>
          <cell r="C16" t="str">
            <v>MARTINEZ PALMA YURIDIANA</v>
          </cell>
          <cell r="E16">
            <v>70</v>
          </cell>
        </row>
        <row r="17">
          <cell r="A17">
            <v>14</v>
          </cell>
          <cell r="B17" t="str">
            <v>211U0252</v>
          </cell>
          <cell r="C17" t="str">
            <v>MORALES HERNANDEZ ZAZIL-HA ZILVANI</v>
          </cell>
          <cell r="E17">
            <v>70</v>
          </cell>
        </row>
        <row r="18">
          <cell r="A18">
            <v>15</v>
          </cell>
          <cell r="B18" t="str">
            <v>211U0254</v>
          </cell>
          <cell r="C18" t="str">
            <v>OLEA CATEMAXCA KENIA SARAI</v>
          </cell>
          <cell r="E18">
            <v>75</v>
          </cell>
        </row>
        <row r="19">
          <cell r="A19">
            <v>16</v>
          </cell>
          <cell r="B19" t="str">
            <v>211U0255</v>
          </cell>
          <cell r="C19" t="str">
            <v>ORTEGA SANCHEZ ANGEL ANDRES</v>
          </cell>
        </row>
        <row r="20">
          <cell r="A20">
            <v>17</v>
          </cell>
          <cell r="B20" t="str">
            <v>211U0256</v>
          </cell>
          <cell r="C20" t="str">
            <v>OSORIO IXTEPAN MARCOS</v>
          </cell>
          <cell r="E20">
            <v>70</v>
          </cell>
        </row>
        <row r="21">
          <cell r="A21">
            <v>18</v>
          </cell>
          <cell r="B21" t="str">
            <v>211U0260</v>
          </cell>
          <cell r="C21" t="str">
            <v>PEREZ ESCRIBANO LAISA CONCEPCION</v>
          </cell>
        </row>
        <row r="22">
          <cell r="A22">
            <v>19</v>
          </cell>
          <cell r="B22" t="str">
            <v>211U0270</v>
          </cell>
          <cell r="C22" t="str">
            <v>REYES SOSME ALEX</v>
          </cell>
          <cell r="E22">
            <v>60</v>
          </cell>
        </row>
        <row r="23">
          <cell r="A23">
            <v>20</v>
          </cell>
          <cell r="B23" t="str">
            <v>211U0272</v>
          </cell>
          <cell r="C23" t="str">
            <v>RODRIGUEZ MARCIAL HEIDI ANGELICA</v>
          </cell>
          <cell r="E23">
            <v>80</v>
          </cell>
        </row>
        <row r="24">
          <cell r="A24">
            <v>21</v>
          </cell>
          <cell r="B24" t="str">
            <v>211U0273</v>
          </cell>
          <cell r="C24" t="str">
            <v>SAINZ CHIGUIL ALEJANDRA</v>
          </cell>
          <cell r="E24">
            <v>85</v>
          </cell>
        </row>
        <row r="25">
          <cell r="A25">
            <v>22</v>
          </cell>
          <cell r="B25" t="str">
            <v>191U0636</v>
          </cell>
          <cell r="C25" t="str">
            <v>SOSA CARVALLO ESTEBAN</v>
          </cell>
        </row>
        <row r="26">
          <cell r="A26">
            <v>23</v>
          </cell>
          <cell r="B26" t="str">
            <v>211U0279</v>
          </cell>
          <cell r="C26" t="str">
            <v>TEPOX CHAPOL ROSA YASMIN</v>
          </cell>
          <cell r="E26">
            <v>70</v>
          </cell>
        </row>
        <row r="27">
          <cell r="A27">
            <v>24</v>
          </cell>
          <cell r="B27" t="str">
            <v>211U0281</v>
          </cell>
          <cell r="C27" t="str">
            <v>TORRES TOM CARLA ALESSANDRA</v>
          </cell>
          <cell r="E27">
            <v>50</v>
          </cell>
        </row>
        <row r="28">
          <cell r="A28">
            <v>25</v>
          </cell>
          <cell r="B28" t="str">
            <v>211U0284</v>
          </cell>
          <cell r="C28" t="str">
            <v>VAZQUEZ CORDERO CARLOS YAVHET</v>
          </cell>
          <cell r="E28">
            <v>70</v>
          </cell>
        </row>
        <row r="29">
          <cell r="A29">
            <v>26</v>
          </cell>
          <cell r="B29" t="str">
            <v>211U0614</v>
          </cell>
          <cell r="C29" t="str">
            <v>VELASCO CONTRERAS GUSTAVO</v>
          </cell>
          <cell r="E29">
            <v>80</v>
          </cell>
        </row>
        <row r="30">
          <cell r="A30">
            <v>27</v>
          </cell>
          <cell r="B30" t="str">
            <v>211U0286</v>
          </cell>
          <cell r="C30" t="str">
            <v>VERGARA POLITO MARIA MAGDALENA</v>
          </cell>
          <cell r="E30">
            <v>70</v>
          </cell>
        </row>
        <row r="31">
          <cell r="A31">
            <v>28</v>
          </cell>
          <cell r="B31" t="str">
            <v>211U0289</v>
          </cell>
          <cell r="C31" t="str">
            <v>XOLO TORNADO LIZBETH</v>
          </cell>
          <cell r="E31">
            <v>70</v>
          </cell>
        </row>
      </sheetData>
      <sheetData sheetId="4">
        <row r="4">
          <cell r="E4">
            <v>70</v>
          </cell>
        </row>
        <row r="5">
          <cell r="E5">
            <v>75</v>
          </cell>
        </row>
        <row r="6">
          <cell r="E6">
            <v>95</v>
          </cell>
        </row>
        <row r="7">
          <cell r="E7">
            <v>72</v>
          </cell>
        </row>
        <row r="8">
          <cell r="E8">
            <v>95</v>
          </cell>
        </row>
        <row r="9">
          <cell r="E9">
            <v>70</v>
          </cell>
        </row>
        <row r="10">
          <cell r="E10">
            <v>87</v>
          </cell>
        </row>
        <row r="11">
          <cell r="E11">
            <v>90</v>
          </cell>
        </row>
        <row r="12">
          <cell r="E12">
            <v>80</v>
          </cell>
        </row>
        <row r="13">
          <cell r="E13">
            <v>90</v>
          </cell>
        </row>
        <row r="14">
          <cell r="E14">
            <v>80</v>
          </cell>
        </row>
        <row r="15">
          <cell r="E15">
            <v>90</v>
          </cell>
        </row>
        <row r="16">
          <cell r="E16">
            <v>80</v>
          </cell>
        </row>
        <row r="17">
          <cell r="E17">
            <v>90</v>
          </cell>
        </row>
        <row r="18">
          <cell r="E18">
            <v>90</v>
          </cell>
        </row>
      </sheetData>
      <sheetData sheetId="5">
        <row r="4">
          <cell r="A4">
            <v>1</v>
          </cell>
          <cell r="B4" t="str">
            <v>201U0129</v>
          </cell>
          <cell r="C4" t="str">
            <v>ACUA RAMIREZ TRISTAN ANDER</v>
          </cell>
          <cell r="E4">
            <v>70</v>
          </cell>
        </row>
        <row r="5">
          <cell r="A5">
            <v>2</v>
          </cell>
          <cell r="B5" t="str">
            <v>201U0419</v>
          </cell>
          <cell r="C5" t="str">
            <v>AVILA ARVEA STEFANY ANDREA</v>
          </cell>
          <cell r="E5">
            <v>70</v>
          </cell>
        </row>
        <row r="6">
          <cell r="A6">
            <v>3</v>
          </cell>
          <cell r="B6" t="str">
            <v>201U0133</v>
          </cell>
          <cell r="C6" t="str">
            <v>CANELA OLIVER ALEXANDRA</v>
          </cell>
          <cell r="E6">
            <v>70</v>
          </cell>
        </row>
        <row r="7">
          <cell r="A7">
            <v>4</v>
          </cell>
          <cell r="B7" t="str">
            <v>201U0478</v>
          </cell>
          <cell r="C7" t="str">
            <v>CHAPOL ORTIZ ARIADNA PAOLA</v>
          </cell>
          <cell r="E7">
            <v>70</v>
          </cell>
        </row>
        <row r="8">
          <cell r="A8">
            <v>5</v>
          </cell>
          <cell r="B8" t="str">
            <v>201U0134</v>
          </cell>
          <cell r="C8" t="str">
            <v>CHONTAL PELAYO VICTOR MANUEL</v>
          </cell>
          <cell r="E8">
            <v>20</v>
          </cell>
        </row>
        <row r="9">
          <cell r="A9">
            <v>6</v>
          </cell>
          <cell r="B9" t="str">
            <v>201U0135</v>
          </cell>
          <cell r="C9" t="str">
            <v>DOMINGUEZ CAMPECHANO ELIZABETH</v>
          </cell>
          <cell r="E9">
            <v>70</v>
          </cell>
        </row>
        <row r="10">
          <cell r="A10">
            <v>7</v>
          </cell>
          <cell r="B10" t="str">
            <v>201U0136</v>
          </cell>
          <cell r="C10" t="str">
            <v>DOMÍNGUEZ PROMOTOR CORAL</v>
          </cell>
          <cell r="E10">
            <v>70</v>
          </cell>
        </row>
        <row r="11">
          <cell r="A11">
            <v>8</v>
          </cell>
          <cell r="B11" t="str">
            <v>201U0138</v>
          </cell>
          <cell r="C11" t="str">
            <v>ESCRIBANO RODRIGUEZ EDGAR OMAR</v>
          </cell>
          <cell r="E11">
            <v>75</v>
          </cell>
        </row>
        <row r="12">
          <cell r="A12">
            <v>9</v>
          </cell>
          <cell r="B12" t="str">
            <v>201U0139</v>
          </cell>
          <cell r="C12" t="str">
            <v>FARIAS POUCHOULEN SAHIAN</v>
          </cell>
          <cell r="E12">
            <v>80</v>
          </cell>
        </row>
        <row r="13">
          <cell r="A13">
            <v>10</v>
          </cell>
          <cell r="B13" t="str">
            <v>201U0143</v>
          </cell>
          <cell r="C13" t="str">
            <v>GRACIA MARTINEZ GUSTAVO RODOLFO</v>
          </cell>
          <cell r="E13">
            <v>75</v>
          </cell>
        </row>
        <row r="14">
          <cell r="A14">
            <v>11</v>
          </cell>
          <cell r="B14" t="str">
            <v>201U0146</v>
          </cell>
          <cell r="C14" t="str">
            <v>MARTINEZ NIEVES MICHELLE ADRIANA</v>
          </cell>
          <cell r="E14">
            <v>80</v>
          </cell>
        </row>
        <row r="15">
          <cell r="A15">
            <v>12</v>
          </cell>
          <cell r="B15" t="str">
            <v>201U0452</v>
          </cell>
          <cell r="C15" t="str">
            <v>MIROS HERRERA ADELINE</v>
          </cell>
          <cell r="E15">
            <v>80</v>
          </cell>
        </row>
        <row r="16">
          <cell r="A16">
            <v>13</v>
          </cell>
          <cell r="B16" t="str">
            <v>191U0687</v>
          </cell>
          <cell r="C16" t="str">
            <v>MORALES HERNANDEZ ALEJANDRA</v>
          </cell>
          <cell r="E16">
            <v>80</v>
          </cell>
        </row>
        <row r="17">
          <cell r="A17">
            <v>14</v>
          </cell>
          <cell r="B17" t="str">
            <v>201U0431</v>
          </cell>
          <cell r="C17" t="str">
            <v>PAEZ SANTOS YOLIVEY</v>
          </cell>
          <cell r="E17">
            <v>80</v>
          </cell>
        </row>
        <row r="18">
          <cell r="A18">
            <v>15</v>
          </cell>
          <cell r="B18" t="str">
            <v>201U0149</v>
          </cell>
          <cell r="C18" t="str">
            <v>PEREZ MARTINEZ JOALY LIZBETH</v>
          </cell>
          <cell r="E18">
            <v>70</v>
          </cell>
        </row>
        <row r="19">
          <cell r="A19">
            <v>16</v>
          </cell>
          <cell r="B19" t="str">
            <v>201U0150</v>
          </cell>
          <cell r="C19" t="str">
            <v>PEREZ USCANGA MARIELLA YAMILLETH</v>
          </cell>
          <cell r="E19">
            <v>70</v>
          </cell>
        </row>
        <row r="20">
          <cell r="A20">
            <v>17</v>
          </cell>
          <cell r="B20" t="str">
            <v>201U0153</v>
          </cell>
          <cell r="C20" t="str">
            <v>PUCHETA MIROS MAYRA GUADALUPE</v>
          </cell>
          <cell r="E20">
            <v>70</v>
          </cell>
        </row>
        <row r="21">
          <cell r="A21">
            <v>18</v>
          </cell>
          <cell r="B21" t="str">
            <v>201U0154</v>
          </cell>
          <cell r="C21" t="str">
            <v>QUINTO TOME MARISOL DE JESUS</v>
          </cell>
          <cell r="E21">
            <v>20</v>
          </cell>
        </row>
        <row r="22">
          <cell r="A22">
            <v>19</v>
          </cell>
          <cell r="B22" t="str">
            <v>201U0155</v>
          </cell>
          <cell r="C22" t="str">
            <v>RODRIGUEZ XALATE SANDRA ITZEL</v>
          </cell>
          <cell r="E22">
            <v>70</v>
          </cell>
        </row>
        <row r="23">
          <cell r="A23">
            <v>20</v>
          </cell>
          <cell r="B23" t="str">
            <v>201U0156</v>
          </cell>
          <cell r="C23" t="str">
            <v>ROQUE NAVARRETE DAYSEE GUADALUPE</v>
          </cell>
          <cell r="E23">
            <v>70</v>
          </cell>
        </row>
        <row r="24">
          <cell r="A24">
            <v>21</v>
          </cell>
          <cell r="B24" t="str">
            <v>201U0158</v>
          </cell>
          <cell r="C24" t="str">
            <v>SANCHEZ HERNANDEZ URIEL DEL ANGEL</v>
          </cell>
          <cell r="E24">
            <v>70</v>
          </cell>
        </row>
        <row r="25">
          <cell r="A25">
            <v>22</v>
          </cell>
          <cell r="B25" t="str">
            <v>201U0243</v>
          </cell>
          <cell r="C25" t="str">
            <v>SEBA POLITO ITZEL</v>
          </cell>
          <cell r="E25">
            <v>75</v>
          </cell>
        </row>
        <row r="26">
          <cell r="A26">
            <v>23</v>
          </cell>
          <cell r="B26" t="str">
            <v>201U0516</v>
          </cell>
          <cell r="C26" t="str">
            <v>SERRANO SALAZAR ANDREA</v>
          </cell>
          <cell r="E26">
            <v>80</v>
          </cell>
        </row>
        <row r="27">
          <cell r="A27">
            <v>24</v>
          </cell>
          <cell r="B27" t="str">
            <v>201U0491</v>
          </cell>
          <cell r="C27" t="str">
            <v>SINTA GONZALEZ AEELEN INES</v>
          </cell>
          <cell r="E27">
            <v>75</v>
          </cell>
        </row>
        <row r="28">
          <cell r="A28">
            <v>25</v>
          </cell>
          <cell r="B28" t="str">
            <v>201U0159</v>
          </cell>
          <cell r="C28" t="str">
            <v>SINTA TEMICH GABRIELA</v>
          </cell>
          <cell r="E28">
            <v>70</v>
          </cell>
        </row>
        <row r="29">
          <cell r="A29">
            <v>26</v>
          </cell>
          <cell r="B29" t="str">
            <v>201U0161</v>
          </cell>
          <cell r="C29" t="str">
            <v>TEPACH ARRES MARIA GUADALUPE</v>
          </cell>
          <cell r="E29">
            <v>75</v>
          </cell>
        </row>
        <row r="30">
          <cell r="A30">
            <v>27</v>
          </cell>
          <cell r="B30" t="str">
            <v>201U0518</v>
          </cell>
          <cell r="C30" t="str">
            <v>TORRES PIÑA LUISA ARTURINA</v>
          </cell>
          <cell r="E30">
            <v>75</v>
          </cell>
        </row>
        <row r="31">
          <cell r="A31">
            <v>28</v>
          </cell>
          <cell r="B31" t="str">
            <v>201U0163</v>
          </cell>
          <cell r="C31" t="str">
            <v>TURRENT HERNANDEZ LILIANA DEL CARMEN</v>
          </cell>
          <cell r="E31">
            <v>90</v>
          </cell>
        </row>
        <row r="32">
          <cell r="A32">
            <v>29</v>
          </cell>
          <cell r="B32" t="str">
            <v>201U0164</v>
          </cell>
          <cell r="C32" t="str">
            <v>VELASCO CHIMA YURIDIA</v>
          </cell>
          <cell r="E32">
            <v>80</v>
          </cell>
        </row>
        <row r="33">
          <cell r="A33">
            <v>30</v>
          </cell>
          <cell r="B33" t="str">
            <v>201U0165</v>
          </cell>
          <cell r="C33" t="str">
            <v>VILLEGAS COBAXIN MARIA JOSE</v>
          </cell>
          <cell r="E33">
            <v>75</v>
          </cell>
        </row>
        <row r="34">
          <cell r="A34">
            <v>31</v>
          </cell>
          <cell r="B34" t="str">
            <v>201U0318</v>
          </cell>
          <cell r="C34" t="str">
            <v>XALATE MENDOZA MARIA FERNANDA</v>
          </cell>
          <cell r="E34">
            <v>80</v>
          </cell>
        </row>
        <row r="35">
          <cell r="A35">
            <v>32</v>
          </cell>
          <cell r="B35" t="str">
            <v>201U0166</v>
          </cell>
          <cell r="C35" t="str">
            <v>XOLO BAXIN YURI DIANA</v>
          </cell>
          <cell r="E35">
            <v>70</v>
          </cell>
        </row>
        <row r="36">
          <cell r="A36">
            <v>33</v>
          </cell>
          <cell r="B36" t="str">
            <v>201U0167</v>
          </cell>
          <cell r="C36" t="str">
            <v>XOLO CUAZOZON SAMUEL ISAI</v>
          </cell>
          <cell r="E36">
            <v>75</v>
          </cell>
        </row>
      </sheetData>
      <sheetData sheetId="6">
        <row r="4">
          <cell r="A4">
            <v>1</v>
          </cell>
          <cell r="B4" t="str">
            <v>211U0015</v>
          </cell>
          <cell r="C4" t="str">
            <v>BAXIN TOTO ITZANAMI</v>
          </cell>
        </row>
        <row r="5">
          <cell r="A5">
            <v>2</v>
          </cell>
          <cell r="B5" t="str">
            <v>181U0266</v>
          </cell>
          <cell r="C5" t="str">
            <v>LOPEZ MUÑOZ IVANDRO</v>
          </cell>
        </row>
        <row r="6">
          <cell r="A6">
            <v>3</v>
          </cell>
          <cell r="B6" t="str">
            <v>211U0004</v>
          </cell>
          <cell r="C6" t="str">
            <v>MARTINEZ CAGAL SAYURY</v>
          </cell>
        </row>
        <row r="7">
          <cell r="A7">
            <v>4</v>
          </cell>
          <cell r="B7" t="str">
            <v>201U0147</v>
          </cell>
          <cell r="C7" t="str">
            <v>MENDOZA SANCHEZ ARLET</v>
          </cell>
        </row>
        <row r="8">
          <cell r="A8">
            <v>5</v>
          </cell>
          <cell r="B8" t="str">
            <v>201U0452</v>
          </cell>
          <cell r="C8" t="str">
            <v>MIROS HERRERA ADELINE</v>
          </cell>
        </row>
        <row r="9">
          <cell r="A9">
            <v>6</v>
          </cell>
          <cell r="B9" t="str">
            <v>191U0687</v>
          </cell>
          <cell r="C9" t="str">
            <v>MORALES HERNANDEZ ALEJANDRA</v>
          </cell>
        </row>
        <row r="10">
          <cell r="A10">
            <v>7</v>
          </cell>
          <cell r="B10" t="str">
            <v>201U0149</v>
          </cell>
          <cell r="C10" t="str">
            <v>PEREZ MARTINEZ JOALY LIZBETH</v>
          </cell>
        </row>
        <row r="11">
          <cell r="A11">
            <v>8</v>
          </cell>
          <cell r="B11" t="str">
            <v>191U0270</v>
          </cell>
          <cell r="C11" t="str">
            <v>ROJAS ABRAJAN LUIS FERNANDO</v>
          </cell>
        </row>
        <row r="12">
          <cell r="A12">
            <v>9</v>
          </cell>
          <cell r="B12" t="str">
            <v>201U0243</v>
          </cell>
          <cell r="C12" t="str">
            <v>SEBA POLITO ITZEL</v>
          </cell>
        </row>
        <row r="13">
          <cell r="A13">
            <v>10</v>
          </cell>
          <cell r="B13" t="str">
            <v>211U0017</v>
          </cell>
          <cell r="C13" t="str">
            <v>ZETINA AVILA JULIO CESAR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T11" sqref="T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14.855468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ht="15.75" x14ac:dyDescent="0.25">
      <c r="C4" t="s">
        <v>0</v>
      </c>
      <c r="D4" s="39" t="s">
        <v>24</v>
      </c>
      <c r="E4" s="39"/>
      <c r="F4" s="39"/>
      <c r="G4" s="39"/>
      <c r="I4" t="s">
        <v>1</v>
      </c>
      <c r="J4" s="41" t="s">
        <v>25</v>
      </c>
      <c r="K4" s="41"/>
      <c r="M4" t="s">
        <v>2</v>
      </c>
      <c r="N4" s="26">
        <v>45202</v>
      </c>
      <c r="O4" s="26"/>
    </row>
    <row r="5" spans="2:18" ht="6.75" customHeight="1" x14ac:dyDescent="0.25">
      <c r="D5" s="40"/>
      <c r="E5" s="40"/>
      <c r="F5" s="40"/>
      <c r="G5" s="40"/>
    </row>
    <row r="6" spans="2:18" ht="15.75" x14ac:dyDescent="0.25">
      <c r="C6" t="s">
        <v>3</v>
      </c>
      <c r="D6" s="41" t="s">
        <v>61</v>
      </c>
      <c r="E6" s="41"/>
      <c r="F6" s="41"/>
      <c r="G6" s="41"/>
      <c r="I6" s="17" t="s">
        <v>22</v>
      </c>
      <c r="J6" s="17"/>
      <c r="K6" s="41" t="s">
        <v>26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38">
        <f>'[1]Admon F2 605 A'!A4</f>
        <v>1</v>
      </c>
      <c r="C9" s="38" t="str">
        <f>'[1]Admon F2 605 A'!B4</f>
        <v>211U0015</v>
      </c>
      <c r="D9" s="35" t="str">
        <f>'[1]Admon F2 605 A'!C4</f>
        <v>BAXIN TOTO ITZANAMI</v>
      </c>
      <c r="E9" s="36"/>
      <c r="F9" s="36"/>
      <c r="G9" s="36"/>
      <c r="H9" s="36"/>
      <c r="I9" s="37"/>
      <c r="J9" s="4"/>
      <c r="K9" s="4"/>
      <c r="L9" s="4"/>
      <c r="M9" s="4"/>
      <c r="N9" s="4"/>
      <c r="O9" s="4"/>
      <c r="P9" s="4"/>
      <c r="Q9" s="10"/>
    </row>
    <row r="10" spans="2:18" ht="15.75" x14ac:dyDescent="0.25">
      <c r="B10" s="38">
        <f>'[1]Admon F2 605 A'!A5</f>
        <v>2</v>
      </c>
      <c r="C10" s="38" t="str">
        <f>'[1]Admon F2 605 A'!B5</f>
        <v>181U0266</v>
      </c>
      <c r="D10" s="35" t="str">
        <f>'[1]Admon F2 605 A'!C5</f>
        <v>LOPEZ MUÑOZ IVANDRO</v>
      </c>
      <c r="E10" s="36"/>
      <c r="F10" s="36"/>
      <c r="G10" s="36"/>
      <c r="H10" s="36"/>
      <c r="I10" s="37"/>
      <c r="J10" s="4"/>
      <c r="K10" s="4"/>
      <c r="L10" s="4"/>
      <c r="M10" s="4"/>
      <c r="N10" s="4"/>
      <c r="O10" s="4"/>
      <c r="P10" s="4"/>
      <c r="Q10" s="10"/>
    </row>
    <row r="11" spans="2:18" ht="15.75" x14ac:dyDescent="0.25">
      <c r="B11" s="38">
        <f>'[1]Admon F2 605 A'!A6</f>
        <v>3</v>
      </c>
      <c r="C11" s="38" t="str">
        <f>'[1]Admon F2 605 A'!B6</f>
        <v>211U0004</v>
      </c>
      <c r="D11" s="35" t="str">
        <f>'[1]Admon F2 605 A'!C6</f>
        <v>MARTINEZ CAGAL SAYURY</v>
      </c>
      <c r="E11" s="36"/>
      <c r="F11" s="36"/>
      <c r="G11" s="36"/>
      <c r="H11" s="36"/>
      <c r="I11" s="37"/>
      <c r="J11" s="4"/>
      <c r="K11" s="4"/>
      <c r="L11" s="4"/>
      <c r="M11" s="4"/>
      <c r="N11" s="4"/>
      <c r="O11" s="4"/>
      <c r="P11" s="4"/>
      <c r="Q11" s="10"/>
    </row>
    <row r="12" spans="2:18" ht="15.75" x14ac:dyDescent="0.25">
      <c r="B12" s="38">
        <f>'[1]Admon F2 605 A'!A7</f>
        <v>4</v>
      </c>
      <c r="C12" s="38" t="str">
        <f>'[1]Admon F2 605 A'!B7</f>
        <v>201U0147</v>
      </c>
      <c r="D12" s="34" t="str">
        <f>'[1]Admon F2 605 A'!C7</f>
        <v>MENDOZA SANCHEZ ARLET</v>
      </c>
      <c r="E12" s="34"/>
      <c r="F12" s="34"/>
      <c r="G12" s="34"/>
      <c r="H12" s="34"/>
      <c r="I12" s="34"/>
      <c r="J12" s="4"/>
      <c r="K12" s="4"/>
      <c r="L12" s="4"/>
      <c r="M12" s="4"/>
      <c r="N12" s="4"/>
      <c r="O12" s="4"/>
      <c r="P12" s="4"/>
      <c r="Q12" s="10"/>
    </row>
    <row r="13" spans="2:18" ht="15.75" x14ac:dyDescent="0.25">
      <c r="B13" s="38">
        <f>'[1]Admon F2 605 A'!A8</f>
        <v>5</v>
      </c>
      <c r="C13" s="38" t="str">
        <f>'[1]Admon F2 605 A'!B8</f>
        <v>201U0452</v>
      </c>
      <c r="D13" s="34" t="str">
        <f>'[1]Admon F2 605 A'!C8</f>
        <v>MIROS HERRERA ADELINE</v>
      </c>
      <c r="E13" s="34"/>
      <c r="F13" s="34"/>
      <c r="G13" s="34"/>
      <c r="H13" s="34"/>
      <c r="I13" s="34"/>
      <c r="J13" s="4"/>
      <c r="K13" s="4"/>
      <c r="L13" s="4"/>
      <c r="M13" s="4"/>
      <c r="N13" s="4"/>
      <c r="O13" s="4"/>
      <c r="P13" s="4"/>
      <c r="Q13" s="10"/>
    </row>
    <row r="14" spans="2:18" ht="15.75" x14ac:dyDescent="0.25">
      <c r="B14" s="38">
        <f>'[1]Admon F2 605 A'!A9</f>
        <v>6</v>
      </c>
      <c r="C14" s="38" t="str">
        <f>'[1]Admon F2 605 A'!B9</f>
        <v>191U0687</v>
      </c>
      <c r="D14" s="34" t="str">
        <f>'[1]Admon F2 605 A'!C9</f>
        <v>MORALES HERNANDEZ ALEJANDRA</v>
      </c>
      <c r="E14" s="34"/>
      <c r="F14" s="34"/>
      <c r="G14" s="34"/>
      <c r="H14" s="34"/>
      <c r="I14" s="34"/>
      <c r="J14" s="4"/>
      <c r="K14" s="4"/>
      <c r="L14" s="4"/>
      <c r="M14" s="4"/>
      <c r="N14" s="4"/>
      <c r="O14" s="4"/>
      <c r="P14" s="4"/>
      <c r="Q14" s="10"/>
    </row>
    <row r="15" spans="2:18" ht="15.75" x14ac:dyDescent="0.25">
      <c r="B15" s="38">
        <f>'[1]Admon F2 605 A'!A10</f>
        <v>7</v>
      </c>
      <c r="C15" s="38" t="str">
        <f>'[1]Admon F2 605 A'!B10</f>
        <v>201U0149</v>
      </c>
      <c r="D15" s="34" t="str">
        <f>'[1]Admon F2 605 A'!C10</f>
        <v>PEREZ MARTINEZ JOALY LIZBETH</v>
      </c>
      <c r="E15" s="34"/>
      <c r="F15" s="34"/>
      <c r="G15" s="34"/>
      <c r="H15" s="34"/>
      <c r="I15" s="34"/>
      <c r="J15" s="4"/>
      <c r="K15" s="4"/>
      <c r="L15" s="4"/>
      <c r="M15" s="4"/>
      <c r="N15" s="4"/>
      <c r="O15" s="4"/>
      <c r="P15" s="4"/>
      <c r="Q15" s="10"/>
    </row>
    <row r="16" spans="2:18" ht="15.75" x14ac:dyDescent="0.25">
      <c r="B16" s="38">
        <f>'[1]Admon F2 605 A'!A11</f>
        <v>8</v>
      </c>
      <c r="C16" s="38" t="str">
        <f>'[1]Admon F2 605 A'!B11</f>
        <v>191U0270</v>
      </c>
      <c r="D16" s="34" t="str">
        <f>'[1]Admon F2 605 A'!C11</f>
        <v>ROJAS ABRAJAN LUIS FERNANDO</v>
      </c>
      <c r="E16" s="34"/>
      <c r="F16" s="34"/>
      <c r="G16" s="34"/>
      <c r="H16" s="34"/>
      <c r="I16" s="34"/>
      <c r="J16" s="4"/>
      <c r="K16" s="4"/>
      <c r="L16" s="4"/>
      <c r="M16" s="4"/>
      <c r="N16" s="4"/>
      <c r="O16" s="4"/>
      <c r="P16" s="4"/>
      <c r="Q16" s="10"/>
    </row>
    <row r="17" spans="2:17" ht="15.75" x14ac:dyDescent="0.25">
      <c r="B17" s="38">
        <f>'[1]Admon F2 605 A'!A12</f>
        <v>9</v>
      </c>
      <c r="C17" s="38" t="str">
        <f>'[1]Admon F2 605 A'!B12</f>
        <v>201U0243</v>
      </c>
      <c r="D17" s="34" t="str">
        <f>'[1]Admon F2 605 A'!C12</f>
        <v>SEBA POLITO ITZEL</v>
      </c>
      <c r="E17" s="34"/>
      <c r="F17" s="34"/>
      <c r="G17" s="34"/>
      <c r="H17" s="34"/>
      <c r="I17" s="34"/>
      <c r="J17" s="4"/>
      <c r="K17" s="4"/>
      <c r="L17" s="4"/>
      <c r="M17" s="4"/>
      <c r="N17" s="4"/>
      <c r="O17" s="4"/>
      <c r="P17" s="4"/>
      <c r="Q17" s="10"/>
    </row>
    <row r="18" spans="2:17" ht="15.75" x14ac:dyDescent="0.25">
      <c r="B18" s="38">
        <f>'[1]Admon F2 605 A'!A13</f>
        <v>10</v>
      </c>
      <c r="C18" s="38" t="str">
        <f>'[1]Admon F2 605 A'!B13</f>
        <v>211U0017</v>
      </c>
      <c r="D18" s="34" t="str">
        <f>'[1]Admon F2 605 A'!C13</f>
        <v>ZETINA AVILA JULIO CESAR</v>
      </c>
      <c r="E18" s="34"/>
      <c r="F18" s="34"/>
      <c r="G18" s="34"/>
      <c r="H18" s="34"/>
      <c r="I18" s="34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/>
      <c r="C19" s="6"/>
      <c r="D19" s="28"/>
      <c r="E19" s="28"/>
      <c r="F19" s="28"/>
      <c r="G19" s="28"/>
      <c r="H19" s="28"/>
      <c r="I19" s="28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/>
      <c r="C20" s="6"/>
      <c r="D20" s="28"/>
      <c r="E20" s="28"/>
      <c r="F20" s="28"/>
      <c r="G20" s="28"/>
      <c r="H20" s="28"/>
      <c r="I20" s="28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/>
      <c r="C21" s="6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/>
      <c r="C22" s="6"/>
      <c r="D22" s="28"/>
      <c r="E22" s="28"/>
      <c r="F22" s="28"/>
      <c r="G22" s="28"/>
      <c r="H22" s="28"/>
      <c r="I22" s="28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/>
      <c r="C23" s="6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/>
      <c r="C24" s="6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/>
      <c r="C25" s="6"/>
      <c r="D25" s="28"/>
      <c r="E25" s="28"/>
      <c r="F25" s="28"/>
      <c r="G25" s="28"/>
      <c r="H25" s="28"/>
      <c r="I25" s="2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/>
      <c r="C26" s="6"/>
      <c r="D26" s="28"/>
      <c r="E26" s="28"/>
      <c r="F26" s="28"/>
      <c r="G26" s="28"/>
      <c r="H26" s="28"/>
      <c r="I26" s="2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/>
      <c r="C27" s="6"/>
      <c r="D27" s="28"/>
      <c r="E27" s="28"/>
      <c r="F27" s="28"/>
      <c r="G27" s="28"/>
      <c r="H27" s="28"/>
      <c r="I27" s="2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/>
      <c r="C28" s="6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/>
      <c r="C29" s="6"/>
      <c r="D29" s="28"/>
      <c r="E29" s="28"/>
      <c r="F29" s="28"/>
      <c r="G29" s="28"/>
      <c r="H29" s="28"/>
      <c r="I29" s="2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/>
      <c r="C30" s="6"/>
      <c r="D30" s="28"/>
      <c r="E30" s="28"/>
      <c r="F30" s="28"/>
      <c r="G30" s="28"/>
      <c r="H30" s="28"/>
      <c r="I30" s="2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/>
      <c r="C31" s="6"/>
      <c r="D31" s="28"/>
      <c r="E31" s="28"/>
      <c r="F31" s="28"/>
      <c r="G31" s="28"/>
      <c r="H31" s="28"/>
      <c r="I31" s="2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/>
      <c r="C32" s="6"/>
      <c r="D32" s="28"/>
      <c r="E32" s="28"/>
      <c r="F32" s="28"/>
      <c r="G32" s="28"/>
      <c r="H32" s="28"/>
      <c r="I32" s="2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/>
      <c r="C33" s="6"/>
      <c r="D33" s="28"/>
      <c r="E33" s="28"/>
      <c r="F33" s="28"/>
      <c r="G33" s="28"/>
      <c r="H33" s="28"/>
      <c r="I33" s="2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6"/>
      <c r="D34" s="28"/>
      <c r="E34" s="28"/>
      <c r="F34" s="28"/>
      <c r="G34" s="28"/>
      <c r="H34" s="28"/>
      <c r="I34" s="2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/>
      <c r="C35" s="6"/>
      <c r="D35" s="28"/>
      <c r="E35" s="28"/>
      <c r="F35" s="28"/>
      <c r="G35" s="28"/>
      <c r="H35" s="28"/>
      <c r="I35" s="2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/>
      <c r="C36" s="6"/>
      <c r="D36" s="28"/>
      <c r="E36" s="28"/>
      <c r="F36" s="28"/>
      <c r="G36" s="28"/>
      <c r="H36" s="28"/>
      <c r="I36" s="2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/>
      <c r="C37" s="6"/>
      <c r="D37" s="28"/>
      <c r="E37" s="28"/>
      <c r="F37" s="28"/>
      <c r="G37" s="28"/>
      <c r="H37" s="28"/>
      <c r="I37" s="2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28"/>
      <c r="E38" s="28"/>
      <c r="F38" s="28"/>
      <c r="G38" s="28"/>
      <c r="H38" s="28"/>
      <c r="I38" s="2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28"/>
      <c r="E39" s="28"/>
      <c r="F39" s="28"/>
      <c r="G39" s="28"/>
      <c r="H39" s="28"/>
      <c r="I39" s="2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28"/>
      <c r="E40" s="28"/>
      <c r="F40" s="28"/>
      <c r="G40" s="28"/>
      <c r="H40" s="28"/>
      <c r="I40" s="2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ref="B11:B53" si="0">B40+1</f>
        <v>1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2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4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5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6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7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8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9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10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11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12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13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0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0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7"/>
      <c r="D57" s="17"/>
      <c r="E57" s="1"/>
      <c r="H57" s="22" t="s">
        <v>16</v>
      </c>
      <c r="I57" s="22"/>
      <c r="J57" s="13" t="e">
        <f>J54/J56</f>
        <v>#DIV/0!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7"/>
      <c r="D58" s="17"/>
      <c r="E58" s="1"/>
      <c r="H58" s="22" t="s">
        <v>17</v>
      </c>
      <c r="I58" s="22"/>
      <c r="J58" s="13" t="e">
        <f>J55/J56</f>
        <v>#DIV/0!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4" zoomScale="84" zoomScaleNormal="84" workbookViewId="0">
      <selection activeCell="U43" sqref="U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62</v>
      </c>
      <c r="E4" s="24"/>
      <c r="F4" s="24"/>
      <c r="G4" s="24"/>
      <c r="I4" t="s">
        <v>1</v>
      </c>
      <c r="J4" s="25" t="s">
        <v>57</v>
      </c>
      <c r="K4" s="25"/>
      <c r="M4" t="s">
        <v>2</v>
      </c>
      <c r="N4" s="26">
        <v>45202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61</v>
      </c>
      <c r="E6" s="25"/>
      <c r="F6" s="25"/>
      <c r="G6" s="25"/>
      <c r="I6" s="17" t="s">
        <v>22</v>
      </c>
      <c r="J6" s="17"/>
      <c r="K6" s="18" t="s">
        <v>26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38">
        <f>'[1]Gestion F 705 A'!A4</f>
        <v>1</v>
      </c>
      <c r="C9" s="42" t="str">
        <f>'[1]Gestion F 705 A'!B4</f>
        <v>201U0129</v>
      </c>
      <c r="D9" s="34" t="str">
        <f>'[1]Gestion F 705 A'!C4</f>
        <v>ACUA RAMIREZ TRISTAN ANDER</v>
      </c>
      <c r="E9" s="34"/>
      <c r="F9" s="34"/>
      <c r="G9" s="34"/>
      <c r="H9" s="34"/>
      <c r="I9" s="34"/>
      <c r="J9" s="4">
        <f>'[1]Gestion F 705 A'!E4</f>
        <v>70</v>
      </c>
      <c r="K9" s="4"/>
      <c r="L9" s="4"/>
      <c r="M9" s="4"/>
      <c r="N9" s="4"/>
      <c r="O9" s="4"/>
      <c r="P9" s="4"/>
      <c r="Q9" s="10"/>
    </row>
    <row r="10" spans="2:18" ht="15.75" x14ac:dyDescent="0.25">
      <c r="B10" s="38">
        <f>'[1]Gestion F 705 A'!A5</f>
        <v>2</v>
      </c>
      <c r="C10" s="42" t="str">
        <f>'[1]Gestion F 705 A'!B5</f>
        <v>201U0419</v>
      </c>
      <c r="D10" s="34" t="str">
        <f>'[1]Gestion F 705 A'!C5</f>
        <v>AVILA ARVEA STEFANY ANDREA</v>
      </c>
      <c r="E10" s="34"/>
      <c r="F10" s="34"/>
      <c r="G10" s="34"/>
      <c r="H10" s="34"/>
      <c r="I10" s="34"/>
      <c r="J10" s="4">
        <f>'[1]Gestion F 705 A'!E5</f>
        <v>70</v>
      </c>
      <c r="K10" s="4"/>
      <c r="L10" s="4"/>
      <c r="M10" s="4"/>
      <c r="N10" s="4"/>
      <c r="O10" s="4"/>
      <c r="P10" s="4"/>
      <c r="Q10" s="10"/>
    </row>
    <row r="11" spans="2:18" ht="15.75" x14ac:dyDescent="0.25">
      <c r="B11" s="38">
        <f>'[1]Gestion F 705 A'!A6</f>
        <v>3</v>
      </c>
      <c r="C11" s="42" t="str">
        <f>'[1]Gestion F 705 A'!B6</f>
        <v>201U0133</v>
      </c>
      <c r="D11" s="34" t="str">
        <f>'[1]Gestion F 705 A'!C6</f>
        <v>CANELA OLIVER ALEXANDRA</v>
      </c>
      <c r="E11" s="34"/>
      <c r="F11" s="34"/>
      <c r="G11" s="34"/>
      <c r="H11" s="34"/>
      <c r="I11" s="34"/>
      <c r="J11" s="4">
        <f>'[1]Gestion F 705 A'!E6</f>
        <v>70</v>
      </c>
      <c r="K11" s="4"/>
      <c r="L11" s="4"/>
      <c r="M11" s="4"/>
      <c r="N11" s="4"/>
      <c r="O11" s="4"/>
      <c r="P11" s="4"/>
      <c r="Q11" s="10"/>
    </row>
    <row r="12" spans="2:18" ht="15.75" x14ac:dyDescent="0.25">
      <c r="B12" s="38">
        <f>'[1]Gestion F 705 A'!A7</f>
        <v>4</v>
      </c>
      <c r="C12" s="42" t="str">
        <f>'[1]Gestion F 705 A'!B7</f>
        <v>201U0478</v>
      </c>
      <c r="D12" s="34" t="str">
        <f>'[1]Gestion F 705 A'!C7</f>
        <v>CHAPOL ORTIZ ARIADNA PAOLA</v>
      </c>
      <c r="E12" s="34"/>
      <c r="F12" s="34"/>
      <c r="G12" s="34"/>
      <c r="H12" s="34"/>
      <c r="I12" s="34"/>
      <c r="J12" s="4">
        <f>'[1]Gestion F 705 A'!E7</f>
        <v>70</v>
      </c>
      <c r="K12" s="4"/>
      <c r="L12" s="4"/>
      <c r="M12" s="4"/>
      <c r="N12" s="4"/>
      <c r="O12" s="4"/>
      <c r="P12" s="4"/>
      <c r="Q12" s="10"/>
    </row>
    <row r="13" spans="2:18" ht="15.75" x14ac:dyDescent="0.25">
      <c r="B13" s="38">
        <f>'[1]Gestion F 705 A'!A8</f>
        <v>5</v>
      </c>
      <c r="C13" s="42" t="str">
        <f>'[1]Gestion F 705 A'!B8</f>
        <v>201U0134</v>
      </c>
      <c r="D13" s="34" t="str">
        <f>'[1]Gestion F 705 A'!C8</f>
        <v>CHONTAL PELAYO VICTOR MANUEL</v>
      </c>
      <c r="E13" s="34"/>
      <c r="F13" s="34"/>
      <c r="G13" s="34"/>
      <c r="H13" s="34"/>
      <c r="I13" s="34"/>
      <c r="J13" s="4">
        <f>'[1]Gestion F 705 A'!E8</f>
        <v>20</v>
      </c>
      <c r="K13" s="4"/>
      <c r="L13" s="4"/>
      <c r="M13" s="4"/>
      <c r="N13" s="4"/>
      <c r="O13" s="4"/>
      <c r="P13" s="4"/>
      <c r="Q13" s="10"/>
    </row>
    <row r="14" spans="2:18" ht="15.75" x14ac:dyDescent="0.25">
      <c r="B14" s="38">
        <f>'[1]Gestion F 705 A'!A9</f>
        <v>6</v>
      </c>
      <c r="C14" s="42" t="str">
        <f>'[1]Gestion F 705 A'!B9</f>
        <v>201U0135</v>
      </c>
      <c r="D14" s="34" t="str">
        <f>'[1]Gestion F 705 A'!C9</f>
        <v>DOMINGUEZ CAMPECHANO ELIZABETH</v>
      </c>
      <c r="E14" s="34"/>
      <c r="F14" s="34"/>
      <c r="G14" s="34"/>
      <c r="H14" s="34"/>
      <c r="I14" s="34"/>
      <c r="J14" s="4">
        <f>'[1]Gestion F 705 A'!E9</f>
        <v>70</v>
      </c>
      <c r="K14" s="4"/>
      <c r="L14" s="4"/>
      <c r="M14" s="4"/>
      <c r="N14" s="4"/>
      <c r="O14" s="4"/>
      <c r="P14" s="4"/>
      <c r="Q14" s="10"/>
    </row>
    <row r="15" spans="2:18" ht="15.75" x14ac:dyDescent="0.25">
      <c r="B15" s="38">
        <f>'[1]Gestion F 705 A'!A10</f>
        <v>7</v>
      </c>
      <c r="C15" s="42" t="str">
        <f>'[1]Gestion F 705 A'!B10</f>
        <v>201U0136</v>
      </c>
      <c r="D15" s="34" t="str">
        <f>'[1]Gestion F 705 A'!C10</f>
        <v>DOMÍNGUEZ PROMOTOR CORAL</v>
      </c>
      <c r="E15" s="34"/>
      <c r="F15" s="34"/>
      <c r="G15" s="34"/>
      <c r="H15" s="34"/>
      <c r="I15" s="34"/>
      <c r="J15" s="4">
        <f>'[1]Gestion F 705 A'!E10</f>
        <v>70</v>
      </c>
      <c r="K15" s="4"/>
      <c r="L15" s="4"/>
      <c r="M15" s="4"/>
      <c r="N15" s="4"/>
      <c r="O15" s="4"/>
      <c r="P15" s="4"/>
      <c r="Q15" s="10"/>
    </row>
    <row r="16" spans="2:18" ht="15.75" x14ac:dyDescent="0.25">
      <c r="B16" s="38">
        <f>'[1]Gestion F 705 A'!A11</f>
        <v>8</v>
      </c>
      <c r="C16" s="42" t="str">
        <f>'[1]Gestion F 705 A'!B11</f>
        <v>201U0138</v>
      </c>
      <c r="D16" s="34" t="str">
        <f>'[1]Gestion F 705 A'!C11</f>
        <v>ESCRIBANO RODRIGUEZ EDGAR OMAR</v>
      </c>
      <c r="E16" s="34"/>
      <c r="F16" s="34"/>
      <c r="G16" s="34"/>
      <c r="H16" s="34"/>
      <c r="I16" s="34"/>
      <c r="J16" s="4">
        <f>'[1]Gestion F 705 A'!E11</f>
        <v>75</v>
      </c>
      <c r="K16" s="4"/>
      <c r="L16" s="4"/>
      <c r="M16" s="4"/>
      <c r="N16" s="4"/>
      <c r="O16" s="4"/>
      <c r="P16" s="4"/>
      <c r="Q16" s="10"/>
    </row>
    <row r="17" spans="2:17" ht="15.75" x14ac:dyDescent="0.25">
      <c r="B17" s="38">
        <f>'[1]Gestion F 705 A'!A12</f>
        <v>9</v>
      </c>
      <c r="C17" s="42" t="str">
        <f>'[1]Gestion F 705 A'!B12</f>
        <v>201U0139</v>
      </c>
      <c r="D17" s="34" t="str">
        <f>'[1]Gestion F 705 A'!C12</f>
        <v>FARIAS POUCHOULEN SAHIAN</v>
      </c>
      <c r="E17" s="34"/>
      <c r="F17" s="34"/>
      <c r="G17" s="34"/>
      <c r="H17" s="34"/>
      <c r="I17" s="34"/>
      <c r="J17" s="4">
        <f>'[1]Gestion F 705 A'!E12</f>
        <v>80</v>
      </c>
      <c r="K17" s="4"/>
      <c r="L17" s="4"/>
      <c r="M17" s="4"/>
      <c r="N17" s="4"/>
      <c r="O17" s="4"/>
      <c r="P17" s="4"/>
      <c r="Q17" s="10"/>
    </row>
    <row r="18" spans="2:17" ht="15.75" x14ac:dyDescent="0.25">
      <c r="B18" s="38">
        <f>'[1]Gestion F 705 A'!A13</f>
        <v>10</v>
      </c>
      <c r="C18" s="42" t="str">
        <f>'[1]Gestion F 705 A'!B13</f>
        <v>201U0143</v>
      </c>
      <c r="D18" s="34" t="str">
        <f>'[1]Gestion F 705 A'!C13</f>
        <v>GRACIA MARTINEZ GUSTAVO RODOLFO</v>
      </c>
      <c r="E18" s="34"/>
      <c r="F18" s="34"/>
      <c r="G18" s="34"/>
      <c r="H18" s="34"/>
      <c r="I18" s="34"/>
      <c r="J18" s="4">
        <f>'[1]Gestion F 705 A'!E13</f>
        <v>75</v>
      </c>
      <c r="K18" s="4"/>
      <c r="L18" s="4"/>
      <c r="M18" s="4"/>
      <c r="N18" s="4"/>
      <c r="O18" s="4"/>
      <c r="P18" s="4"/>
      <c r="Q18" s="10"/>
    </row>
    <row r="19" spans="2:17" ht="15.75" x14ac:dyDescent="0.25">
      <c r="B19" s="38">
        <f>'[1]Gestion F 705 A'!A14</f>
        <v>11</v>
      </c>
      <c r="C19" s="42" t="str">
        <f>'[1]Gestion F 705 A'!B14</f>
        <v>201U0146</v>
      </c>
      <c r="D19" s="34" t="str">
        <f>'[1]Gestion F 705 A'!C14</f>
        <v>MARTINEZ NIEVES MICHELLE ADRIANA</v>
      </c>
      <c r="E19" s="34"/>
      <c r="F19" s="34"/>
      <c r="G19" s="34"/>
      <c r="H19" s="34"/>
      <c r="I19" s="34"/>
      <c r="J19" s="4">
        <f>'[1]Gestion F 705 A'!E14</f>
        <v>80</v>
      </c>
      <c r="K19" s="4"/>
      <c r="L19" s="4"/>
      <c r="M19" s="4"/>
      <c r="N19" s="4"/>
      <c r="O19" s="4"/>
      <c r="P19" s="4"/>
      <c r="Q19" s="10"/>
    </row>
    <row r="20" spans="2:17" ht="15.75" x14ac:dyDescent="0.25">
      <c r="B20" s="38">
        <f>'[1]Gestion F 705 A'!A15</f>
        <v>12</v>
      </c>
      <c r="C20" s="42" t="str">
        <f>'[1]Gestion F 705 A'!B15</f>
        <v>201U0452</v>
      </c>
      <c r="D20" s="34" t="str">
        <f>'[1]Gestion F 705 A'!C15</f>
        <v>MIROS HERRERA ADELINE</v>
      </c>
      <c r="E20" s="34"/>
      <c r="F20" s="34"/>
      <c r="G20" s="34"/>
      <c r="H20" s="34"/>
      <c r="I20" s="34"/>
      <c r="J20" s="4">
        <f>'[1]Gestion F 705 A'!E15</f>
        <v>80</v>
      </c>
      <c r="K20" s="4"/>
      <c r="L20" s="4"/>
      <c r="M20" s="4"/>
      <c r="N20" s="4"/>
      <c r="O20" s="4"/>
      <c r="P20" s="4"/>
      <c r="Q20" s="10"/>
    </row>
    <row r="21" spans="2:17" ht="15.75" x14ac:dyDescent="0.25">
      <c r="B21" s="38">
        <f>'[1]Gestion F 705 A'!A16</f>
        <v>13</v>
      </c>
      <c r="C21" s="42" t="str">
        <f>'[1]Gestion F 705 A'!B16</f>
        <v>191U0687</v>
      </c>
      <c r="D21" s="34" t="str">
        <f>'[1]Gestion F 705 A'!C16</f>
        <v>MORALES HERNANDEZ ALEJANDRA</v>
      </c>
      <c r="E21" s="34"/>
      <c r="F21" s="34"/>
      <c r="G21" s="34"/>
      <c r="H21" s="34"/>
      <c r="I21" s="34"/>
      <c r="J21" s="4">
        <f>'[1]Gestion F 705 A'!E16</f>
        <v>80</v>
      </c>
      <c r="K21" s="4"/>
      <c r="L21" s="4"/>
      <c r="M21" s="4"/>
      <c r="N21" s="4"/>
      <c r="O21" s="4"/>
      <c r="P21" s="4"/>
      <c r="Q21" s="10"/>
    </row>
    <row r="22" spans="2:17" ht="15.75" x14ac:dyDescent="0.25">
      <c r="B22" s="38">
        <f>'[1]Gestion F 705 A'!A17</f>
        <v>14</v>
      </c>
      <c r="C22" s="42" t="str">
        <f>'[1]Gestion F 705 A'!B17</f>
        <v>201U0431</v>
      </c>
      <c r="D22" s="34" t="str">
        <f>'[1]Gestion F 705 A'!C17</f>
        <v>PAEZ SANTOS YOLIVEY</v>
      </c>
      <c r="E22" s="34"/>
      <c r="F22" s="34"/>
      <c r="G22" s="34"/>
      <c r="H22" s="34"/>
      <c r="I22" s="34"/>
      <c r="J22" s="4">
        <f>'[1]Gestion F 705 A'!E17</f>
        <v>80</v>
      </c>
      <c r="K22" s="4"/>
      <c r="L22" s="4"/>
      <c r="M22" s="4"/>
      <c r="N22" s="4"/>
      <c r="O22" s="4"/>
      <c r="P22" s="4"/>
      <c r="Q22" s="10"/>
    </row>
    <row r="23" spans="2:17" ht="15.75" x14ac:dyDescent="0.25">
      <c r="B23" s="38">
        <f>'[1]Gestion F 705 A'!A18</f>
        <v>15</v>
      </c>
      <c r="C23" s="42" t="str">
        <f>'[1]Gestion F 705 A'!B18</f>
        <v>201U0149</v>
      </c>
      <c r="D23" s="34" t="str">
        <f>'[1]Gestion F 705 A'!C18</f>
        <v>PEREZ MARTINEZ JOALY LIZBETH</v>
      </c>
      <c r="E23" s="34"/>
      <c r="F23" s="34"/>
      <c r="G23" s="34"/>
      <c r="H23" s="34"/>
      <c r="I23" s="34"/>
      <c r="J23" s="4">
        <f>'[1]Gestion F 705 A'!E18</f>
        <v>70</v>
      </c>
      <c r="K23" s="4"/>
      <c r="L23" s="4"/>
      <c r="M23" s="4"/>
      <c r="N23" s="4"/>
      <c r="O23" s="4"/>
      <c r="P23" s="4"/>
      <c r="Q23" s="10"/>
    </row>
    <row r="24" spans="2:17" ht="15.75" x14ac:dyDescent="0.25">
      <c r="B24" s="38">
        <f>'[1]Gestion F 705 A'!A19</f>
        <v>16</v>
      </c>
      <c r="C24" s="42" t="str">
        <f>'[1]Gestion F 705 A'!B19</f>
        <v>201U0150</v>
      </c>
      <c r="D24" s="34" t="str">
        <f>'[1]Gestion F 705 A'!C19</f>
        <v>PEREZ USCANGA MARIELLA YAMILLETH</v>
      </c>
      <c r="E24" s="34"/>
      <c r="F24" s="34"/>
      <c r="G24" s="34"/>
      <c r="H24" s="34"/>
      <c r="I24" s="34"/>
      <c r="J24" s="4">
        <f>'[1]Gestion F 705 A'!E19</f>
        <v>70</v>
      </c>
      <c r="K24" s="4"/>
      <c r="L24" s="4"/>
      <c r="M24" s="4"/>
      <c r="N24" s="4"/>
      <c r="O24" s="4"/>
      <c r="P24" s="4"/>
      <c r="Q24" s="10"/>
    </row>
    <row r="25" spans="2:17" ht="15.75" x14ac:dyDescent="0.25">
      <c r="B25" s="38">
        <f>'[1]Gestion F 705 A'!A20</f>
        <v>17</v>
      </c>
      <c r="C25" s="42" t="str">
        <f>'[1]Gestion F 705 A'!B20</f>
        <v>201U0153</v>
      </c>
      <c r="D25" s="34" t="str">
        <f>'[1]Gestion F 705 A'!C20</f>
        <v>PUCHETA MIROS MAYRA GUADALUPE</v>
      </c>
      <c r="E25" s="34"/>
      <c r="F25" s="34"/>
      <c r="G25" s="34"/>
      <c r="H25" s="34"/>
      <c r="I25" s="34"/>
      <c r="J25" s="4">
        <f>'[1]Gestion F 705 A'!E20</f>
        <v>70</v>
      </c>
      <c r="K25" s="4"/>
      <c r="L25" s="4"/>
      <c r="M25" s="4"/>
      <c r="N25" s="4"/>
      <c r="O25" s="4"/>
      <c r="P25" s="4"/>
      <c r="Q25" s="10"/>
    </row>
    <row r="26" spans="2:17" ht="15.75" x14ac:dyDescent="0.25">
      <c r="B26" s="38">
        <f>'[1]Gestion F 705 A'!A21</f>
        <v>18</v>
      </c>
      <c r="C26" s="42" t="str">
        <f>'[1]Gestion F 705 A'!B21</f>
        <v>201U0154</v>
      </c>
      <c r="D26" s="34" t="str">
        <f>'[1]Gestion F 705 A'!C21</f>
        <v>QUINTO TOME MARISOL DE JESUS</v>
      </c>
      <c r="E26" s="34"/>
      <c r="F26" s="34"/>
      <c r="G26" s="34"/>
      <c r="H26" s="34"/>
      <c r="I26" s="34"/>
      <c r="J26" s="4">
        <f>'[1]Gestion F 705 A'!E21</f>
        <v>20</v>
      </c>
      <c r="K26" s="4"/>
      <c r="L26" s="4"/>
      <c r="M26" s="4"/>
      <c r="N26" s="4"/>
      <c r="O26" s="4"/>
      <c r="P26" s="4"/>
      <c r="Q26" s="10"/>
    </row>
    <row r="27" spans="2:17" ht="15.75" x14ac:dyDescent="0.25">
      <c r="B27" s="38">
        <f>'[1]Gestion F 705 A'!A22</f>
        <v>19</v>
      </c>
      <c r="C27" s="42" t="str">
        <f>'[1]Gestion F 705 A'!B22</f>
        <v>201U0155</v>
      </c>
      <c r="D27" s="34" t="str">
        <f>'[1]Gestion F 705 A'!C22</f>
        <v>RODRIGUEZ XALATE SANDRA ITZEL</v>
      </c>
      <c r="E27" s="34"/>
      <c r="F27" s="34"/>
      <c r="G27" s="34"/>
      <c r="H27" s="34"/>
      <c r="I27" s="34"/>
      <c r="J27" s="4">
        <f>'[1]Gestion F 705 A'!E22</f>
        <v>70</v>
      </c>
      <c r="K27" s="4"/>
      <c r="L27" s="4"/>
      <c r="M27" s="4"/>
      <c r="N27" s="4"/>
      <c r="O27" s="4"/>
      <c r="P27" s="4"/>
      <c r="Q27" s="10"/>
    </row>
    <row r="28" spans="2:17" ht="15.75" x14ac:dyDescent="0.25">
      <c r="B28" s="38">
        <f>'[1]Gestion F 705 A'!A23</f>
        <v>20</v>
      </c>
      <c r="C28" s="42" t="str">
        <f>'[1]Gestion F 705 A'!B23</f>
        <v>201U0156</v>
      </c>
      <c r="D28" s="34" t="str">
        <f>'[1]Gestion F 705 A'!C23</f>
        <v>ROQUE NAVARRETE DAYSEE GUADALUPE</v>
      </c>
      <c r="E28" s="34"/>
      <c r="F28" s="34"/>
      <c r="G28" s="34"/>
      <c r="H28" s="34"/>
      <c r="I28" s="34"/>
      <c r="J28" s="4">
        <f>'[1]Gestion F 705 A'!E23</f>
        <v>70</v>
      </c>
      <c r="K28" s="4"/>
      <c r="L28" s="4"/>
      <c r="M28" s="4"/>
      <c r="N28" s="4"/>
      <c r="O28" s="4"/>
      <c r="P28" s="4"/>
      <c r="Q28" s="10"/>
    </row>
    <row r="29" spans="2:17" ht="15.75" x14ac:dyDescent="0.25">
      <c r="B29" s="38">
        <f>'[1]Gestion F 705 A'!A24</f>
        <v>21</v>
      </c>
      <c r="C29" s="42" t="str">
        <f>'[1]Gestion F 705 A'!B24</f>
        <v>201U0158</v>
      </c>
      <c r="D29" s="34" t="str">
        <f>'[1]Gestion F 705 A'!C24</f>
        <v>SANCHEZ HERNANDEZ URIEL DEL ANGEL</v>
      </c>
      <c r="E29" s="34"/>
      <c r="F29" s="34"/>
      <c r="G29" s="34"/>
      <c r="H29" s="34"/>
      <c r="I29" s="34"/>
      <c r="J29" s="4">
        <f>'[1]Gestion F 705 A'!E24</f>
        <v>70</v>
      </c>
      <c r="K29" s="4"/>
      <c r="L29" s="4"/>
      <c r="M29" s="4"/>
      <c r="N29" s="4"/>
      <c r="O29" s="4"/>
      <c r="P29" s="4"/>
      <c r="Q29" s="10"/>
    </row>
    <row r="30" spans="2:17" ht="15.75" x14ac:dyDescent="0.25">
      <c r="B30" s="38">
        <f>'[1]Gestion F 705 A'!A25</f>
        <v>22</v>
      </c>
      <c r="C30" s="42" t="str">
        <f>'[1]Gestion F 705 A'!B25</f>
        <v>201U0243</v>
      </c>
      <c r="D30" s="34" t="str">
        <f>'[1]Gestion F 705 A'!C25</f>
        <v>SEBA POLITO ITZEL</v>
      </c>
      <c r="E30" s="34"/>
      <c r="F30" s="34"/>
      <c r="G30" s="34"/>
      <c r="H30" s="34"/>
      <c r="I30" s="34"/>
      <c r="J30" s="4">
        <f>'[1]Gestion F 705 A'!E25</f>
        <v>75</v>
      </c>
      <c r="K30" s="4"/>
      <c r="L30" s="4"/>
      <c r="M30" s="4"/>
      <c r="N30" s="4"/>
      <c r="O30" s="4"/>
      <c r="P30" s="4"/>
      <c r="Q30" s="10"/>
    </row>
    <row r="31" spans="2:17" ht="15.75" x14ac:dyDescent="0.25">
      <c r="B31" s="38">
        <f>'[1]Gestion F 705 A'!A26</f>
        <v>23</v>
      </c>
      <c r="C31" s="42" t="str">
        <f>'[1]Gestion F 705 A'!B26</f>
        <v>201U0516</v>
      </c>
      <c r="D31" s="34" t="str">
        <f>'[1]Gestion F 705 A'!C26</f>
        <v>SERRANO SALAZAR ANDREA</v>
      </c>
      <c r="E31" s="34"/>
      <c r="F31" s="34"/>
      <c r="G31" s="34"/>
      <c r="H31" s="34"/>
      <c r="I31" s="34"/>
      <c r="J31" s="4">
        <f>'[1]Gestion F 705 A'!E26</f>
        <v>80</v>
      </c>
      <c r="K31" s="4"/>
      <c r="L31" s="4"/>
      <c r="M31" s="4"/>
      <c r="N31" s="4"/>
      <c r="O31" s="4"/>
      <c r="P31" s="4"/>
      <c r="Q31" s="10"/>
    </row>
    <row r="32" spans="2:17" ht="15.75" x14ac:dyDescent="0.25">
      <c r="B32" s="38">
        <f>'[1]Gestion F 705 A'!A27</f>
        <v>24</v>
      </c>
      <c r="C32" s="42" t="str">
        <f>'[1]Gestion F 705 A'!B27</f>
        <v>201U0491</v>
      </c>
      <c r="D32" s="34" t="str">
        <f>'[1]Gestion F 705 A'!C27</f>
        <v>SINTA GONZALEZ AEELEN INES</v>
      </c>
      <c r="E32" s="34"/>
      <c r="F32" s="34"/>
      <c r="G32" s="34"/>
      <c r="H32" s="34"/>
      <c r="I32" s="34"/>
      <c r="J32" s="4">
        <f>'[1]Gestion F 705 A'!E27</f>
        <v>75</v>
      </c>
      <c r="K32" s="4"/>
      <c r="L32" s="4"/>
      <c r="M32" s="4"/>
      <c r="N32" s="4"/>
      <c r="O32" s="4"/>
      <c r="P32" s="4"/>
      <c r="Q32" s="10"/>
    </row>
    <row r="33" spans="2:17" ht="15.75" x14ac:dyDescent="0.25">
      <c r="B33" s="38">
        <f>'[1]Gestion F 705 A'!A28</f>
        <v>25</v>
      </c>
      <c r="C33" s="42" t="str">
        <f>'[1]Gestion F 705 A'!B28</f>
        <v>201U0159</v>
      </c>
      <c r="D33" s="34" t="str">
        <f>'[1]Gestion F 705 A'!C28</f>
        <v>SINTA TEMICH GABRIELA</v>
      </c>
      <c r="E33" s="34"/>
      <c r="F33" s="34"/>
      <c r="G33" s="34"/>
      <c r="H33" s="34"/>
      <c r="I33" s="34"/>
      <c r="J33" s="4">
        <f>'[1]Gestion F 705 A'!E28</f>
        <v>70</v>
      </c>
      <c r="K33" s="4"/>
      <c r="L33" s="4"/>
      <c r="M33" s="4"/>
      <c r="N33" s="4"/>
      <c r="O33" s="4"/>
      <c r="P33" s="4"/>
      <c r="Q33" s="10"/>
    </row>
    <row r="34" spans="2:17" ht="15.75" x14ac:dyDescent="0.25">
      <c r="B34" s="38">
        <f>'[1]Gestion F 705 A'!A29</f>
        <v>26</v>
      </c>
      <c r="C34" s="42" t="str">
        <f>'[1]Gestion F 705 A'!B29</f>
        <v>201U0161</v>
      </c>
      <c r="D34" s="34" t="str">
        <f>'[1]Gestion F 705 A'!C29</f>
        <v>TEPACH ARRES MARIA GUADALUPE</v>
      </c>
      <c r="E34" s="34"/>
      <c r="F34" s="34"/>
      <c r="G34" s="34"/>
      <c r="H34" s="34"/>
      <c r="I34" s="34"/>
      <c r="J34" s="4">
        <f>'[1]Gestion F 705 A'!E29</f>
        <v>75</v>
      </c>
      <c r="K34" s="4"/>
      <c r="L34" s="4"/>
      <c r="M34" s="4"/>
      <c r="N34" s="4"/>
      <c r="O34" s="4"/>
      <c r="P34" s="4"/>
      <c r="Q34" s="10"/>
    </row>
    <row r="35" spans="2:17" ht="15.75" x14ac:dyDescent="0.25">
      <c r="B35" s="38">
        <f>'[1]Gestion F 705 A'!A30</f>
        <v>27</v>
      </c>
      <c r="C35" s="42" t="str">
        <f>'[1]Gestion F 705 A'!B30</f>
        <v>201U0518</v>
      </c>
      <c r="D35" s="34" t="str">
        <f>'[1]Gestion F 705 A'!C30</f>
        <v>TORRES PIÑA LUISA ARTURINA</v>
      </c>
      <c r="E35" s="34"/>
      <c r="F35" s="34"/>
      <c r="G35" s="34"/>
      <c r="H35" s="34"/>
      <c r="I35" s="34"/>
      <c r="J35" s="4">
        <f>'[1]Gestion F 705 A'!E30</f>
        <v>75</v>
      </c>
      <c r="K35" s="4"/>
      <c r="L35" s="4"/>
      <c r="M35" s="4"/>
      <c r="N35" s="4"/>
      <c r="O35" s="4"/>
      <c r="P35" s="4"/>
      <c r="Q35" s="10"/>
    </row>
    <row r="36" spans="2:17" ht="15.75" x14ac:dyDescent="0.25">
      <c r="B36" s="38">
        <f>'[1]Gestion F 705 A'!A31</f>
        <v>28</v>
      </c>
      <c r="C36" s="42" t="str">
        <f>'[1]Gestion F 705 A'!B31</f>
        <v>201U0163</v>
      </c>
      <c r="D36" s="34" t="str">
        <f>'[1]Gestion F 705 A'!C31</f>
        <v>TURRENT HERNANDEZ LILIANA DEL CARMEN</v>
      </c>
      <c r="E36" s="34"/>
      <c r="F36" s="34"/>
      <c r="G36" s="34"/>
      <c r="H36" s="34"/>
      <c r="I36" s="34"/>
      <c r="J36" s="4">
        <f>'[1]Gestion F 705 A'!E31</f>
        <v>90</v>
      </c>
      <c r="K36" s="4"/>
      <c r="L36" s="4"/>
      <c r="M36" s="4"/>
      <c r="N36" s="4"/>
      <c r="O36" s="4"/>
      <c r="P36" s="4"/>
      <c r="Q36" s="10"/>
    </row>
    <row r="37" spans="2:17" ht="15.75" x14ac:dyDescent="0.25">
      <c r="B37" s="38">
        <f>'[1]Gestion F 705 A'!A32</f>
        <v>29</v>
      </c>
      <c r="C37" s="42" t="str">
        <f>'[1]Gestion F 705 A'!B32</f>
        <v>201U0164</v>
      </c>
      <c r="D37" s="34" t="str">
        <f>'[1]Gestion F 705 A'!C32</f>
        <v>VELASCO CHIMA YURIDIA</v>
      </c>
      <c r="E37" s="34"/>
      <c r="F37" s="34"/>
      <c r="G37" s="34"/>
      <c r="H37" s="34"/>
      <c r="I37" s="34"/>
      <c r="J37" s="4">
        <f>'[1]Gestion F 705 A'!E32</f>
        <v>80</v>
      </c>
      <c r="K37" s="4"/>
      <c r="L37" s="4"/>
      <c r="M37" s="4"/>
      <c r="N37" s="4"/>
      <c r="O37" s="4"/>
      <c r="P37" s="4"/>
      <c r="Q37" s="10"/>
    </row>
    <row r="38" spans="2:17" ht="15.75" x14ac:dyDescent="0.25">
      <c r="B38" s="38">
        <f>'[1]Gestion F 705 A'!A33</f>
        <v>30</v>
      </c>
      <c r="C38" s="42" t="str">
        <f>'[1]Gestion F 705 A'!B33</f>
        <v>201U0165</v>
      </c>
      <c r="D38" s="34" t="str">
        <f>'[1]Gestion F 705 A'!C33</f>
        <v>VILLEGAS COBAXIN MARIA JOSE</v>
      </c>
      <c r="E38" s="34"/>
      <c r="F38" s="34"/>
      <c r="G38" s="34"/>
      <c r="H38" s="34"/>
      <c r="I38" s="34"/>
      <c r="J38" s="4">
        <f>'[1]Gestion F 705 A'!E33</f>
        <v>75</v>
      </c>
      <c r="K38" s="4"/>
      <c r="L38" s="4"/>
      <c r="M38" s="4"/>
      <c r="N38" s="4"/>
      <c r="O38" s="4"/>
      <c r="P38" s="4"/>
      <c r="Q38" s="10"/>
    </row>
    <row r="39" spans="2:17" ht="15.75" x14ac:dyDescent="0.25">
      <c r="B39" s="38">
        <f>'[1]Gestion F 705 A'!A34</f>
        <v>31</v>
      </c>
      <c r="C39" s="42" t="str">
        <f>'[1]Gestion F 705 A'!B34</f>
        <v>201U0318</v>
      </c>
      <c r="D39" s="34" t="str">
        <f>'[1]Gestion F 705 A'!C34</f>
        <v>XALATE MENDOZA MARIA FERNANDA</v>
      </c>
      <c r="E39" s="34"/>
      <c r="F39" s="34"/>
      <c r="G39" s="34"/>
      <c r="H39" s="34"/>
      <c r="I39" s="34"/>
      <c r="J39" s="4">
        <f>'[1]Gestion F 705 A'!E34</f>
        <v>80</v>
      </c>
      <c r="K39" s="4"/>
      <c r="L39" s="4"/>
      <c r="M39" s="4"/>
      <c r="N39" s="4"/>
      <c r="O39" s="4"/>
      <c r="P39" s="4"/>
      <c r="Q39" s="10"/>
    </row>
    <row r="40" spans="2:17" ht="15.75" x14ac:dyDescent="0.25">
      <c r="B40" s="38">
        <f>'[1]Gestion F 705 A'!A35</f>
        <v>32</v>
      </c>
      <c r="C40" s="42" t="str">
        <f>'[1]Gestion F 705 A'!B35</f>
        <v>201U0166</v>
      </c>
      <c r="D40" s="34" t="str">
        <f>'[1]Gestion F 705 A'!C35</f>
        <v>XOLO BAXIN YURI DIANA</v>
      </c>
      <c r="E40" s="34"/>
      <c r="F40" s="34"/>
      <c r="G40" s="34"/>
      <c r="H40" s="34"/>
      <c r="I40" s="34"/>
      <c r="J40" s="4">
        <f>'[1]Gestion F 705 A'!E35</f>
        <v>70</v>
      </c>
      <c r="K40" s="4"/>
      <c r="L40" s="4"/>
      <c r="M40" s="4"/>
      <c r="N40" s="4"/>
      <c r="O40" s="4"/>
      <c r="P40" s="4"/>
      <c r="Q40" s="10"/>
    </row>
    <row r="41" spans="2:17" ht="15.75" x14ac:dyDescent="0.25">
      <c r="B41" s="38">
        <f>'[1]Gestion F 705 A'!A36</f>
        <v>33</v>
      </c>
      <c r="C41" s="42" t="str">
        <f>'[1]Gestion F 705 A'!B36</f>
        <v>201U0167</v>
      </c>
      <c r="D41" s="34" t="str">
        <f>'[1]Gestion F 705 A'!C36</f>
        <v>XOLO CUAZOZON SAMUEL ISAI</v>
      </c>
      <c r="E41" s="34"/>
      <c r="F41" s="34"/>
      <c r="G41" s="34"/>
      <c r="H41" s="34"/>
      <c r="I41" s="34"/>
      <c r="J41" s="4">
        <f>'[1]Gestion F 705 A'!E36</f>
        <v>75</v>
      </c>
      <c r="K41" s="4"/>
      <c r="L41" s="4"/>
      <c r="M41" s="4"/>
      <c r="N41" s="4"/>
      <c r="O41" s="4"/>
      <c r="P41" s="4"/>
      <c r="Q41" s="10"/>
    </row>
    <row r="42" spans="2:17" ht="15.75" x14ac:dyDescent="0.25">
      <c r="B42" s="6"/>
      <c r="C42" s="3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/>
    </row>
    <row r="43" spans="2:17" ht="15.75" x14ac:dyDescent="0.25">
      <c r="B43" s="6"/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ref="B11:B53" si="0">B43+1</f>
        <v>1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2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4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5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6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7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8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9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10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31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2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33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0.93939393939393945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6.0606060606060608E-2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U26" sqref="U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60</v>
      </c>
      <c r="E4" s="24"/>
      <c r="F4" s="24"/>
      <c r="G4" s="24"/>
      <c r="I4" t="s">
        <v>1</v>
      </c>
      <c r="J4" s="25" t="s">
        <v>58</v>
      </c>
      <c r="K4" s="25"/>
      <c r="M4" t="s">
        <v>2</v>
      </c>
      <c r="N4" s="26">
        <v>45202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61</v>
      </c>
      <c r="E6" s="25"/>
      <c r="F6" s="25"/>
      <c r="G6" s="25"/>
      <c r="I6" s="17" t="s">
        <v>22</v>
      </c>
      <c r="J6" s="17"/>
      <c r="K6" s="18" t="s">
        <v>59</v>
      </c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" t="s">
        <v>27</v>
      </c>
      <c r="D9" s="35" t="s">
        <v>42</v>
      </c>
      <c r="E9" s="36" t="s">
        <v>42</v>
      </c>
      <c r="F9" s="36" t="s">
        <v>42</v>
      </c>
      <c r="G9" s="36" t="s">
        <v>42</v>
      </c>
      <c r="H9" s="36" t="s">
        <v>42</v>
      </c>
      <c r="I9" s="37" t="s">
        <v>42</v>
      </c>
      <c r="J9" s="38">
        <f>'[1]Admon F1 505 B'!E4</f>
        <v>70</v>
      </c>
      <c r="K9" s="4"/>
      <c r="L9" s="4"/>
      <c r="M9" s="4"/>
      <c r="N9" s="4"/>
      <c r="O9" s="4"/>
      <c r="P9" s="4"/>
      <c r="Q9" s="10"/>
    </row>
    <row r="10" spans="2:18" ht="15.75" x14ac:dyDescent="0.25">
      <c r="B10" s="6">
        <f>B9+1</f>
        <v>2</v>
      </c>
      <c r="C10" s="3" t="s">
        <v>28</v>
      </c>
      <c r="D10" s="35" t="s">
        <v>43</v>
      </c>
      <c r="E10" s="36" t="s">
        <v>43</v>
      </c>
      <c r="F10" s="36" t="s">
        <v>43</v>
      </c>
      <c r="G10" s="36" t="s">
        <v>43</v>
      </c>
      <c r="H10" s="36" t="s">
        <v>43</v>
      </c>
      <c r="I10" s="37" t="s">
        <v>43</v>
      </c>
      <c r="J10" s="38">
        <f>'[1]Admon F1 505 B'!E5</f>
        <v>75</v>
      </c>
      <c r="K10" s="4"/>
      <c r="L10" s="4"/>
      <c r="M10" s="4"/>
      <c r="N10" s="4"/>
      <c r="O10" s="4"/>
      <c r="P10" s="4"/>
      <c r="Q10" s="10"/>
    </row>
    <row r="11" spans="2:18" ht="15.75" x14ac:dyDescent="0.25">
      <c r="B11" s="6">
        <f t="shared" ref="B11:B53" si="0">B10+1</f>
        <v>3</v>
      </c>
      <c r="C11" s="3" t="s">
        <v>29</v>
      </c>
      <c r="D11" s="35" t="s">
        <v>44</v>
      </c>
      <c r="E11" s="36" t="s">
        <v>44</v>
      </c>
      <c r="F11" s="36" t="s">
        <v>44</v>
      </c>
      <c r="G11" s="36" t="s">
        <v>44</v>
      </c>
      <c r="H11" s="36" t="s">
        <v>44</v>
      </c>
      <c r="I11" s="37" t="s">
        <v>44</v>
      </c>
      <c r="J11" s="38">
        <f>'[1]Admon F1 505 B'!E6</f>
        <v>95</v>
      </c>
      <c r="K11" s="4"/>
      <c r="L11" s="4"/>
      <c r="M11" s="4"/>
      <c r="N11" s="4"/>
      <c r="O11" s="4"/>
      <c r="P11" s="4"/>
      <c r="Q11" s="10"/>
    </row>
    <row r="12" spans="2:18" ht="15.75" x14ac:dyDescent="0.25">
      <c r="B12" s="6">
        <f t="shared" si="0"/>
        <v>4</v>
      </c>
      <c r="C12" s="3" t="s">
        <v>30</v>
      </c>
      <c r="D12" s="35" t="s">
        <v>45</v>
      </c>
      <c r="E12" s="36" t="s">
        <v>45</v>
      </c>
      <c r="F12" s="36" t="s">
        <v>45</v>
      </c>
      <c r="G12" s="36" t="s">
        <v>45</v>
      </c>
      <c r="H12" s="36" t="s">
        <v>45</v>
      </c>
      <c r="I12" s="37" t="s">
        <v>45</v>
      </c>
      <c r="J12" s="38">
        <f>'[1]Admon F1 505 B'!E7</f>
        <v>72</v>
      </c>
      <c r="K12" s="4"/>
      <c r="L12" s="4"/>
      <c r="M12" s="4"/>
      <c r="N12" s="4"/>
      <c r="O12" s="4"/>
      <c r="P12" s="4"/>
      <c r="Q12" s="10"/>
    </row>
    <row r="13" spans="2:18" ht="15.75" x14ac:dyDescent="0.25">
      <c r="B13" s="6">
        <f t="shared" si="0"/>
        <v>5</v>
      </c>
      <c r="C13" s="3" t="s">
        <v>31</v>
      </c>
      <c r="D13" s="35" t="s">
        <v>46</v>
      </c>
      <c r="E13" s="36" t="s">
        <v>46</v>
      </c>
      <c r="F13" s="36" t="s">
        <v>46</v>
      </c>
      <c r="G13" s="36" t="s">
        <v>46</v>
      </c>
      <c r="H13" s="36" t="s">
        <v>46</v>
      </c>
      <c r="I13" s="37" t="s">
        <v>46</v>
      </c>
      <c r="J13" s="38">
        <f>'[1]Admon F1 505 B'!E8</f>
        <v>95</v>
      </c>
      <c r="K13" s="4"/>
      <c r="L13" s="4"/>
      <c r="M13" s="4"/>
      <c r="N13" s="4"/>
      <c r="O13" s="4"/>
      <c r="P13" s="4"/>
      <c r="Q13" s="10"/>
    </row>
    <row r="14" spans="2:18" ht="15.75" x14ac:dyDescent="0.25">
      <c r="B14" s="6">
        <f t="shared" si="0"/>
        <v>6</v>
      </c>
      <c r="C14" s="3" t="s">
        <v>32</v>
      </c>
      <c r="D14" s="35" t="s">
        <v>47</v>
      </c>
      <c r="E14" s="36" t="s">
        <v>47</v>
      </c>
      <c r="F14" s="36" t="s">
        <v>47</v>
      </c>
      <c r="G14" s="36" t="s">
        <v>47</v>
      </c>
      <c r="H14" s="36" t="s">
        <v>47</v>
      </c>
      <c r="I14" s="37" t="s">
        <v>47</v>
      </c>
      <c r="J14" s="38">
        <f>'[1]Admon F1 505 B'!E9</f>
        <v>70</v>
      </c>
      <c r="K14" s="4"/>
      <c r="L14" s="4"/>
      <c r="M14" s="4"/>
      <c r="N14" s="4"/>
      <c r="O14" s="4"/>
      <c r="P14" s="4"/>
      <c r="Q14" s="10"/>
    </row>
    <row r="15" spans="2:18" ht="15.75" x14ac:dyDescent="0.25">
      <c r="B15" s="6">
        <f t="shared" si="0"/>
        <v>7</v>
      </c>
      <c r="C15" s="3" t="s">
        <v>33</v>
      </c>
      <c r="D15" s="35" t="s">
        <v>48</v>
      </c>
      <c r="E15" s="36" t="s">
        <v>48</v>
      </c>
      <c r="F15" s="36" t="s">
        <v>48</v>
      </c>
      <c r="G15" s="36" t="s">
        <v>48</v>
      </c>
      <c r="H15" s="36" t="s">
        <v>48</v>
      </c>
      <c r="I15" s="37" t="s">
        <v>48</v>
      </c>
      <c r="J15" s="38">
        <f>'[1]Admon F1 505 B'!E10</f>
        <v>87</v>
      </c>
      <c r="K15" s="4"/>
      <c r="L15" s="4"/>
      <c r="M15" s="4"/>
      <c r="N15" s="4"/>
      <c r="O15" s="4"/>
      <c r="P15" s="4"/>
      <c r="Q15" s="10"/>
    </row>
    <row r="16" spans="2:18" ht="15.75" x14ac:dyDescent="0.25">
      <c r="B16" s="6">
        <f t="shared" si="0"/>
        <v>8</v>
      </c>
      <c r="C16" s="3" t="s">
        <v>34</v>
      </c>
      <c r="D16" s="35" t="s">
        <v>49</v>
      </c>
      <c r="E16" s="36" t="s">
        <v>49</v>
      </c>
      <c r="F16" s="36" t="s">
        <v>49</v>
      </c>
      <c r="G16" s="36" t="s">
        <v>49</v>
      </c>
      <c r="H16" s="36" t="s">
        <v>49</v>
      </c>
      <c r="I16" s="37" t="s">
        <v>49</v>
      </c>
      <c r="J16" s="38">
        <f>'[1]Admon F1 505 B'!E11</f>
        <v>90</v>
      </c>
      <c r="K16" s="4"/>
      <c r="L16" s="4"/>
      <c r="M16" s="4"/>
      <c r="N16" s="4"/>
      <c r="O16" s="4"/>
      <c r="P16" s="4"/>
      <c r="Q16" s="10"/>
    </row>
    <row r="17" spans="2:17" ht="15.75" x14ac:dyDescent="0.25">
      <c r="B17" s="6">
        <f t="shared" si="0"/>
        <v>9</v>
      </c>
      <c r="C17" s="3" t="s">
        <v>35</v>
      </c>
      <c r="D17" s="35" t="s">
        <v>50</v>
      </c>
      <c r="E17" s="36" t="s">
        <v>50</v>
      </c>
      <c r="F17" s="36" t="s">
        <v>50</v>
      </c>
      <c r="G17" s="36" t="s">
        <v>50</v>
      </c>
      <c r="H17" s="36" t="s">
        <v>50</v>
      </c>
      <c r="I17" s="37" t="s">
        <v>50</v>
      </c>
      <c r="J17" s="38">
        <f>'[1]Admon F1 505 B'!E12</f>
        <v>80</v>
      </c>
      <c r="K17" s="4"/>
      <c r="L17" s="4"/>
      <c r="M17" s="4"/>
      <c r="N17" s="4"/>
      <c r="O17" s="4"/>
      <c r="P17" s="4"/>
      <c r="Q17" s="10"/>
    </row>
    <row r="18" spans="2:17" ht="15.75" x14ac:dyDescent="0.25">
      <c r="B18" s="6">
        <f t="shared" si="0"/>
        <v>10</v>
      </c>
      <c r="C18" s="3" t="s">
        <v>36</v>
      </c>
      <c r="D18" s="35" t="s">
        <v>51</v>
      </c>
      <c r="E18" s="36" t="s">
        <v>51</v>
      </c>
      <c r="F18" s="36" t="s">
        <v>51</v>
      </c>
      <c r="G18" s="36" t="s">
        <v>51</v>
      </c>
      <c r="H18" s="36" t="s">
        <v>51</v>
      </c>
      <c r="I18" s="37" t="s">
        <v>51</v>
      </c>
      <c r="J18" s="38">
        <f>'[1]Admon F1 505 B'!E13</f>
        <v>90</v>
      </c>
      <c r="K18" s="4"/>
      <c r="L18" s="4"/>
      <c r="M18" s="4"/>
      <c r="N18" s="4"/>
      <c r="O18" s="4"/>
      <c r="P18" s="4"/>
      <c r="Q18" s="10"/>
    </row>
    <row r="19" spans="2:17" ht="15.75" x14ac:dyDescent="0.25">
      <c r="B19" s="6">
        <f t="shared" si="0"/>
        <v>11</v>
      </c>
      <c r="C19" s="3" t="s">
        <v>37</v>
      </c>
      <c r="D19" s="35" t="s">
        <v>52</v>
      </c>
      <c r="E19" s="36" t="s">
        <v>52</v>
      </c>
      <c r="F19" s="36" t="s">
        <v>52</v>
      </c>
      <c r="G19" s="36" t="s">
        <v>52</v>
      </c>
      <c r="H19" s="36" t="s">
        <v>52</v>
      </c>
      <c r="I19" s="37" t="s">
        <v>52</v>
      </c>
      <c r="J19" s="38">
        <f>'[1]Admon F1 505 B'!E14</f>
        <v>80</v>
      </c>
      <c r="K19" s="4"/>
      <c r="L19" s="4"/>
      <c r="M19" s="4"/>
      <c r="N19" s="4"/>
      <c r="O19" s="4"/>
      <c r="P19" s="4"/>
      <c r="Q19" s="10"/>
    </row>
    <row r="20" spans="2:17" ht="15.75" x14ac:dyDescent="0.25">
      <c r="B20" s="6">
        <f t="shared" si="0"/>
        <v>12</v>
      </c>
      <c r="C20" s="3" t="s">
        <v>38</v>
      </c>
      <c r="D20" s="35" t="s">
        <v>53</v>
      </c>
      <c r="E20" s="36" t="s">
        <v>53</v>
      </c>
      <c r="F20" s="36" t="s">
        <v>53</v>
      </c>
      <c r="G20" s="36" t="s">
        <v>53</v>
      </c>
      <c r="H20" s="36" t="s">
        <v>53</v>
      </c>
      <c r="I20" s="37" t="s">
        <v>53</v>
      </c>
      <c r="J20" s="38">
        <f>'[1]Admon F1 505 B'!E15</f>
        <v>90</v>
      </c>
      <c r="K20" s="4"/>
      <c r="L20" s="4"/>
      <c r="M20" s="4"/>
      <c r="N20" s="4"/>
      <c r="O20" s="4"/>
      <c r="P20" s="4"/>
      <c r="Q20" s="10"/>
    </row>
    <row r="21" spans="2:17" ht="15.75" x14ac:dyDescent="0.25">
      <c r="B21" s="6">
        <f t="shared" si="0"/>
        <v>13</v>
      </c>
      <c r="C21" s="3" t="s">
        <v>39</v>
      </c>
      <c r="D21" s="35" t="s">
        <v>54</v>
      </c>
      <c r="E21" s="36" t="s">
        <v>54</v>
      </c>
      <c r="F21" s="36" t="s">
        <v>54</v>
      </c>
      <c r="G21" s="36" t="s">
        <v>54</v>
      </c>
      <c r="H21" s="36" t="s">
        <v>54</v>
      </c>
      <c r="I21" s="37" t="s">
        <v>54</v>
      </c>
      <c r="J21" s="38">
        <f>'[1]Admon F1 505 B'!E16</f>
        <v>80</v>
      </c>
      <c r="K21" s="4"/>
      <c r="L21" s="4"/>
      <c r="M21" s="4"/>
      <c r="N21" s="4"/>
      <c r="O21" s="4"/>
      <c r="P21" s="4"/>
      <c r="Q21" s="10"/>
    </row>
    <row r="22" spans="2:17" ht="15.75" x14ac:dyDescent="0.25">
      <c r="B22" s="6">
        <f t="shared" si="0"/>
        <v>14</v>
      </c>
      <c r="C22" s="3" t="s">
        <v>40</v>
      </c>
      <c r="D22" s="35" t="s">
        <v>55</v>
      </c>
      <c r="E22" s="36" t="s">
        <v>55</v>
      </c>
      <c r="F22" s="36" t="s">
        <v>55</v>
      </c>
      <c r="G22" s="36" t="s">
        <v>55</v>
      </c>
      <c r="H22" s="36" t="s">
        <v>55</v>
      </c>
      <c r="I22" s="37" t="s">
        <v>55</v>
      </c>
      <c r="J22" s="38">
        <f>'[1]Admon F1 505 B'!E17</f>
        <v>90</v>
      </c>
      <c r="K22" s="4"/>
      <c r="L22" s="4"/>
      <c r="M22" s="4"/>
      <c r="N22" s="4"/>
      <c r="O22" s="4"/>
      <c r="P22" s="4"/>
      <c r="Q22" s="10"/>
    </row>
    <row r="23" spans="2:17" ht="15.75" x14ac:dyDescent="0.25">
      <c r="B23" s="6">
        <v>15</v>
      </c>
      <c r="C23" s="3" t="s">
        <v>41</v>
      </c>
      <c r="D23" s="35" t="s">
        <v>56</v>
      </c>
      <c r="E23" s="36"/>
      <c r="F23" s="36"/>
      <c r="G23" s="36"/>
      <c r="H23" s="36"/>
      <c r="I23" s="37"/>
      <c r="J23" s="38">
        <f>'[1]Admon F1 505 B'!E18</f>
        <v>90</v>
      </c>
      <c r="K23" s="4"/>
      <c r="L23" s="4"/>
      <c r="M23" s="4"/>
      <c r="N23" s="4"/>
      <c r="O23" s="4"/>
      <c r="P23" s="4"/>
      <c r="Q23" s="10"/>
    </row>
    <row r="24" spans="2:17" ht="15.75" x14ac:dyDescent="0.25">
      <c r="B24" s="6">
        <f t="shared" si="0"/>
        <v>16</v>
      </c>
      <c r="C24" s="3"/>
      <c r="D24" s="35"/>
      <c r="E24" s="36"/>
      <c r="F24" s="36"/>
      <c r="G24" s="36"/>
      <c r="H24" s="36"/>
      <c r="I24" s="37"/>
      <c r="J24" s="38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6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6"/>
      <c r="D28" s="30"/>
      <c r="E28" s="30"/>
      <c r="F28" s="30"/>
      <c r="G28" s="30"/>
      <c r="H28" s="30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6"/>
      <c r="D29" s="30"/>
      <c r="E29" s="30"/>
      <c r="F29" s="30"/>
      <c r="G29" s="30"/>
      <c r="H29" s="30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15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15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1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J39" sqref="J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38">
        <f>'[1]Mezkla 505 A'!A4</f>
        <v>1</v>
      </c>
      <c r="C9" s="38" t="str">
        <f>'[1]Mezkla 505 A'!B4</f>
        <v>211U0208</v>
      </c>
      <c r="D9" s="34" t="str">
        <f>'[1]Mezkla 505 A'!C4</f>
        <v>AMBROS MALAGA DIANA AZUCENA</v>
      </c>
      <c r="E9" s="34"/>
      <c r="F9" s="34"/>
      <c r="G9" s="34"/>
      <c r="H9" s="34"/>
      <c r="I9" s="34"/>
      <c r="J9" s="38">
        <f>'[1]Mezkla 505 A'!E4</f>
        <v>50</v>
      </c>
      <c r="K9" s="4"/>
      <c r="L9" s="4"/>
      <c r="M9" s="4"/>
      <c r="N9" s="4"/>
      <c r="O9" s="4"/>
      <c r="P9" s="4"/>
      <c r="Q9" s="10">
        <f>SUM(J9:P9)/7</f>
        <v>7.1428571428571432</v>
      </c>
    </row>
    <row r="10" spans="2:18" ht="15.75" x14ac:dyDescent="0.25">
      <c r="B10" s="38">
        <f>'[1]Mezkla 505 A'!A5</f>
        <v>2</v>
      </c>
      <c r="C10" s="38" t="str">
        <f>'[1]Mezkla 505 A'!B5</f>
        <v>211U0212</v>
      </c>
      <c r="D10" s="34" t="str">
        <f>'[1]Mezkla 505 A'!C5</f>
        <v>BAXIN POLITO FATIMA ALEJANDRA</v>
      </c>
      <c r="E10" s="34"/>
      <c r="F10" s="34"/>
      <c r="G10" s="34"/>
      <c r="H10" s="34"/>
      <c r="I10" s="34"/>
      <c r="J10" s="38">
        <f>'[1]Mezkla 505 A'!E5</f>
        <v>70</v>
      </c>
      <c r="K10" s="4"/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ht="15.75" x14ac:dyDescent="0.25">
      <c r="B11" s="38">
        <f>'[1]Mezkla 505 A'!A6</f>
        <v>3</v>
      </c>
      <c r="C11" s="38" t="str">
        <f>'[1]Mezkla 505 A'!B6</f>
        <v>211U0214</v>
      </c>
      <c r="D11" s="34" t="str">
        <f>'[1]Mezkla 505 A'!C6</f>
        <v>BUSTAMANTE FISCAL ANAHI</v>
      </c>
      <c r="E11" s="34"/>
      <c r="F11" s="34"/>
      <c r="G11" s="34"/>
      <c r="H11" s="34"/>
      <c r="I11" s="34"/>
      <c r="J11" s="38">
        <f>'[1]Mezkla 505 A'!E6</f>
        <v>90</v>
      </c>
      <c r="K11" s="4"/>
      <c r="L11" s="4"/>
      <c r="M11" s="4"/>
      <c r="N11" s="4"/>
      <c r="O11" s="4"/>
      <c r="P11" s="4"/>
      <c r="Q11" s="10">
        <f t="shared" si="0"/>
        <v>12.857142857142858</v>
      </c>
    </row>
    <row r="12" spans="2:18" ht="15.75" x14ac:dyDescent="0.25">
      <c r="B12" s="38">
        <f>'[1]Mezkla 505 A'!A7</f>
        <v>4</v>
      </c>
      <c r="C12" s="38" t="str">
        <f>'[1]Mezkla 505 A'!B7</f>
        <v>211U0215</v>
      </c>
      <c r="D12" s="34" t="str">
        <f>'[1]Mezkla 505 A'!C7</f>
        <v>CABAÑAS VILLASANA JUAN MANUEL</v>
      </c>
      <c r="E12" s="34"/>
      <c r="F12" s="34"/>
      <c r="G12" s="34"/>
      <c r="H12" s="34"/>
      <c r="I12" s="34"/>
      <c r="J12" s="38">
        <f>'[1]Mezkla 505 A'!E7</f>
        <v>70</v>
      </c>
      <c r="K12" s="4"/>
      <c r="L12" s="4"/>
      <c r="M12" s="4"/>
      <c r="N12" s="4"/>
      <c r="O12" s="4"/>
      <c r="P12" s="4"/>
      <c r="Q12" s="10">
        <f t="shared" si="0"/>
        <v>10</v>
      </c>
    </row>
    <row r="13" spans="2:18" ht="15.75" x14ac:dyDescent="0.25">
      <c r="B13" s="38">
        <f>'[1]Mezkla 505 A'!A8</f>
        <v>5</v>
      </c>
      <c r="C13" s="38" t="str">
        <f>'[1]Mezkla 505 A'!B8</f>
        <v>211U0217</v>
      </c>
      <c r="D13" s="34" t="str">
        <f>'[1]Mezkla 505 A'!C8</f>
        <v>CAGAL XOLO GABRIELA</v>
      </c>
      <c r="E13" s="34"/>
      <c r="F13" s="34"/>
      <c r="G13" s="34"/>
      <c r="H13" s="34"/>
      <c r="I13" s="34"/>
      <c r="J13" s="38">
        <f>'[1]Mezkla 505 A'!E8</f>
        <v>50</v>
      </c>
      <c r="K13" s="4"/>
      <c r="L13" s="4"/>
      <c r="M13" s="4"/>
      <c r="N13" s="4"/>
      <c r="O13" s="4"/>
      <c r="P13" s="4"/>
      <c r="Q13" s="10">
        <f t="shared" si="0"/>
        <v>7.1428571428571432</v>
      </c>
    </row>
    <row r="14" spans="2:18" ht="15.75" x14ac:dyDescent="0.25">
      <c r="B14" s="38">
        <f>'[1]Mezkla 505 A'!A9</f>
        <v>6</v>
      </c>
      <c r="C14" s="38" t="str">
        <f>'[1]Mezkla 505 A'!B9</f>
        <v>211U0223</v>
      </c>
      <c r="D14" s="34" t="str">
        <f>'[1]Mezkla 505 A'!C9</f>
        <v>CHIBAMBA IGNOT ESTRELLA</v>
      </c>
      <c r="E14" s="34"/>
      <c r="F14" s="34"/>
      <c r="G14" s="34"/>
      <c r="H14" s="34"/>
      <c r="I14" s="34"/>
      <c r="J14" s="38">
        <f>'[1]Mezkla 505 A'!E9</f>
        <v>70</v>
      </c>
      <c r="K14" s="4"/>
      <c r="L14" s="4"/>
      <c r="M14" s="4"/>
      <c r="N14" s="4"/>
      <c r="O14" s="4"/>
      <c r="P14" s="4"/>
      <c r="Q14" s="10">
        <f t="shared" si="0"/>
        <v>10</v>
      </c>
    </row>
    <row r="15" spans="2:18" ht="15.75" x14ac:dyDescent="0.25">
      <c r="B15" s="38">
        <f>'[1]Mezkla 505 A'!A10</f>
        <v>7</v>
      </c>
      <c r="C15" s="38" t="str">
        <f>'[1]Mezkla 505 A'!B10</f>
        <v>211U0225</v>
      </c>
      <c r="D15" s="34" t="str">
        <f>'[1]Mezkla 505 A'!C10</f>
        <v>CHIPOL XALA JOSUE</v>
      </c>
      <c r="E15" s="34"/>
      <c r="F15" s="34"/>
      <c r="G15" s="34"/>
      <c r="H15" s="34"/>
      <c r="I15" s="34"/>
      <c r="J15" s="38">
        <f>'[1]Mezkla 505 A'!E10</f>
        <v>70</v>
      </c>
      <c r="K15" s="4"/>
      <c r="L15" s="4"/>
      <c r="M15" s="4"/>
      <c r="N15" s="4"/>
      <c r="O15" s="4"/>
      <c r="P15" s="4"/>
      <c r="Q15" s="10">
        <f t="shared" si="0"/>
        <v>10</v>
      </c>
    </row>
    <row r="16" spans="2:18" ht="15.75" x14ac:dyDescent="0.25">
      <c r="B16" s="38">
        <f>'[1]Mezkla 505 A'!A11</f>
        <v>8</v>
      </c>
      <c r="C16" s="38" t="str">
        <f>'[1]Mezkla 505 A'!B11</f>
        <v>211U0226</v>
      </c>
      <c r="D16" s="34" t="str">
        <f>'[1]Mezkla 505 A'!C11</f>
        <v>CHONTAL GARCIA DANIA YAZARET</v>
      </c>
      <c r="E16" s="34"/>
      <c r="F16" s="34"/>
      <c r="G16" s="34"/>
      <c r="H16" s="34"/>
      <c r="I16" s="34"/>
      <c r="J16" s="38">
        <f>'[1]Mezkla 505 A'!E11</f>
        <v>70</v>
      </c>
      <c r="K16" s="4"/>
      <c r="L16" s="4"/>
      <c r="M16" s="4"/>
      <c r="N16" s="4"/>
      <c r="O16" s="4"/>
      <c r="P16" s="4"/>
      <c r="Q16" s="10">
        <f t="shared" si="0"/>
        <v>10</v>
      </c>
    </row>
    <row r="17" spans="2:17" ht="15.75" x14ac:dyDescent="0.25">
      <c r="B17" s="38">
        <f>'[1]Mezkla 505 A'!A12</f>
        <v>9</v>
      </c>
      <c r="C17" s="38" t="str">
        <f>'[1]Mezkla 505 A'!B12</f>
        <v>211U0234</v>
      </c>
      <c r="D17" s="34" t="str">
        <f>'[1]Mezkla 505 A'!C12</f>
        <v>FISCAL CATEMAXCA ISAEL</v>
      </c>
      <c r="E17" s="34"/>
      <c r="F17" s="34"/>
      <c r="G17" s="34"/>
      <c r="H17" s="34"/>
      <c r="I17" s="34"/>
      <c r="J17" s="38">
        <f>'[1]Mezkla 505 A'!E12</f>
        <v>70</v>
      </c>
      <c r="K17" s="4"/>
      <c r="L17" s="4"/>
      <c r="M17" s="4"/>
      <c r="N17" s="4"/>
      <c r="O17" s="4"/>
      <c r="P17" s="4"/>
      <c r="Q17" s="10">
        <f t="shared" si="0"/>
        <v>10</v>
      </c>
    </row>
    <row r="18" spans="2:17" ht="15.75" x14ac:dyDescent="0.25">
      <c r="B18" s="38">
        <f>'[1]Mezkla 505 A'!A13</f>
        <v>10</v>
      </c>
      <c r="C18" s="38" t="str">
        <f>'[1]Mezkla 505 A'!B13</f>
        <v>211U0242</v>
      </c>
      <c r="D18" s="34" t="str">
        <f>'[1]Mezkla 505 A'!C13</f>
        <v>IZQUIERDO CARRION RICARDO</v>
      </c>
      <c r="E18" s="34"/>
      <c r="F18" s="34"/>
      <c r="G18" s="34"/>
      <c r="H18" s="34"/>
      <c r="I18" s="34"/>
      <c r="J18" s="38">
        <v>20</v>
      </c>
      <c r="K18" s="4"/>
      <c r="L18" s="4"/>
      <c r="M18" s="4"/>
      <c r="N18" s="4"/>
      <c r="O18" s="4"/>
      <c r="P18" s="4"/>
      <c r="Q18" s="10">
        <f t="shared" si="0"/>
        <v>2.8571428571428572</v>
      </c>
    </row>
    <row r="19" spans="2:17" ht="15.75" x14ac:dyDescent="0.25">
      <c r="B19" s="38">
        <f>'[1]Mezkla 505 A'!A14</f>
        <v>11</v>
      </c>
      <c r="C19" s="38" t="str">
        <f>'[1]Mezkla 505 A'!B14</f>
        <v>211U0243</v>
      </c>
      <c r="D19" s="34" t="str">
        <f>'[1]Mezkla 505 A'!C14</f>
        <v>LAZARO MARTINEZ HERIBERTO CARLOS</v>
      </c>
      <c r="E19" s="34"/>
      <c r="F19" s="34"/>
      <c r="G19" s="34"/>
      <c r="H19" s="34"/>
      <c r="I19" s="34"/>
      <c r="J19" s="38">
        <f>'[1]Mezkla 505 A'!E14</f>
        <v>75</v>
      </c>
      <c r="K19" s="4"/>
      <c r="L19" s="4"/>
      <c r="M19" s="4"/>
      <c r="N19" s="4"/>
      <c r="O19" s="4"/>
      <c r="P19" s="4"/>
      <c r="Q19" s="10">
        <f t="shared" si="0"/>
        <v>10.714285714285714</v>
      </c>
    </row>
    <row r="20" spans="2:17" ht="15.75" x14ac:dyDescent="0.25">
      <c r="B20" s="38">
        <f>'[1]Mezkla 505 A'!A15</f>
        <v>12</v>
      </c>
      <c r="C20" s="38" t="str">
        <f>'[1]Mezkla 505 A'!B15</f>
        <v>211U0249</v>
      </c>
      <c r="D20" s="34" t="str">
        <f>'[1]Mezkla 505 A'!C15</f>
        <v>MARTINEZ MARTINEZ VICTOR HUGO</v>
      </c>
      <c r="E20" s="34"/>
      <c r="F20" s="34"/>
      <c r="G20" s="34"/>
      <c r="H20" s="34"/>
      <c r="I20" s="34"/>
      <c r="J20" s="38">
        <f>'[1]Mezkla 505 A'!E15</f>
        <v>90</v>
      </c>
      <c r="K20" s="4"/>
      <c r="L20" s="4"/>
      <c r="M20" s="4"/>
      <c r="N20" s="4"/>
      <c r="O20" s="4"/>
      <c r="P20" s="4"/>
      <c r="Q20" s="10">
        <f t="shared" si="0"/>
        <v>12.857142857142858</v>
      </c>
    </row>
    <row r="21" spans="2:17" ht="15.75" x14ac:dyDescent="0.25">
      <c r="B21" s="38">
        <f>'[1]Mezkla 505 A'!A16</f>
        <v>13</v>
      </c>
      <c r="C21" s="38" t="str">
        <f>'[1]Mezkla 505 A'!B16</f>
        <v>211U0616</v>
      </c>
      <c r="D21" s="34" t="str">
        <f>'[1]Mezkla 505 A'!C16</f>
        <v>MARTINEZ PALMA YURIDIANA</v>
      </c>
      <c r="E21" s="34"/>
      <c r="F21" s="34"/>
      <c r="G21" s="34"/>
      <c r="H21" s="34"/>
      <c r="I21" s="34"/>
      <c r="J21" s="38">
        <f>'[1]Mezkla 505 A'!E16</f>
        <v>70</v>
      </c>
      <c r="K21" s="4"/>
      <c r="L21" s="4"/>
      <c r="M21" s="4"/>
      <c r="N21" s="4"/>
      <c r="O21" s="4"/>
      <c r="P21" s="4"/>
      <c r="Q21" s="10">
        <f t="shared" si="0"/>
        <v>10</v>
      </c>
    </row>
    <row r="22" spans="2:17" ht="15.75" x14ac:dyDescent="0.25">
      <c r="B22" s="38">
        <f>'[1]Mezkla 505 A'!A17</f>
        <v>14</v>
      </c>
      <c r="C22" s="38" t="str">
        <f>'[1]Mezkla 505 A'!B17</f>
        <v>211U0252</v>
      </c>
      <c r="D22" s="34" t="str">
        <f>'[1]Mezkla 505 A'!C17</f>
        <v>MORALES HERNANDEZ ZAZIL-HA ZILVANI</v>
      </c>
      <c r="E22" s="34"/>
      <c r="F22" s="34"/>
      <c r="G22" s="34"/>
      <c r="H22" s="34"/>
      <c r="I22" s="34"/>
      <c r="J22" s="38">
        <f>'[1]Mezkla 505 A'!E17</f>
        <v>70</v>
      </c>
      <c r="K22" s="4"/>
      <c r="L22" s="4"/>
      <c r="M22" s="4"/>
      <c r="N22" s="4"/>
      <c r="O22" s="4"/>
      <c r="P22" s="4"/>
      <c r="Q22" s="10">
        <f t="shared" si="0"/>
        <v>10</v>
      </c>
    </row>
    <row r="23" spans="2:17" ht="15.75" x14ac:dyDescent="0.25">
      <c r="B23" s="38">
        <f>'[1]Mezkla 505 A'!A18</f>
        <v>15</v>
      </c>
      <c r="C23" s="38" t="str">
        <f>'[1]Mezkla 505 A'!B18</f>
        <v>211U0254</v>
      </c>
      <c r="D23" s="34" t="str">
        <f>'[1]Mezkla 505 A'!C18</f>
        <v>OLEA CATEMAXCA KENIA SARAI</v>
      </c>
      <c r="E23" s="34"/>
      <c r="F23" s="34"/>
      <c r="G23" s="34"/>
      <c r="H23" s="34"/>
      <c r="I23" s="34"/>
      <c r="J23" s="38">
        <f>'[1]Mezkla 505 A'!E18</f>
        <v>75</v>
      </c>
      <c r="K23" s="4"/>
      <c r="L23" s="4"/>
      <c r="M23" s="4"/>
      <c r="N23" s="4"/>
      <c r="O23" s="4"/>
      <c r="P23" s="4"/>
      <c r="Q23" s="10">
        <f t="shared" si="0"/>
        <v>10.714285714285714</v>
      </c>
    </row>
    <row r="24" spans="2:17" ht="15.75" x14ac:dyDescent="0.25">
      <c r="B24" s="38">
        <f>'[1]Mezkla 505 A'!A19</f>
        <v>16</v>
      </c>
      <c r="C24" s="38" t="str">
        <f>'[1]Mezkla 505 A'!B19</f>
        <v>211U0255</v>
      </c>
      <c r="D24" s="34" t="str">
        <f>'[1]Mezkla 505 A'!C19</f>
        <v>ORTEGA SANCHEZ ANGEL ANDRES</v>
      </c>
      <c r="E24" s="34"/>
      <c r="F24" s="34"/>
      <c r="G24" s="34"/>
      <c r="H24" s="34"/>
      <c r="I24" s="34"/>
      <c r="J24" s="38">
        <v>20</v>
      </c>
      <c r="K24" s="4"/>
      <c r="L24" s="4"/>
      <c r="M24" s="4"/>
      <c r="N24" s="4"/>
      <c r="O24" s="4"/>
      <c r="P24" s="4"/>
      <c r="Q24" s="10">
        <f t="shared" si="0"/>
        <v>2.8571428571428572</v>
      </c>
    </row>
    <row r="25" spans="2:17" ht="15.75" x14ac:dyDescent="0.25">
      <c r="B25" s="38">
        <f>'[1]Mezkla 505 A'!A20</f>
        <v>17</v>
      </c>
      <c r="C25" s="38" t="str">
        <f>'[1]Mezkla 505 A'!B20</f>
        <v>211U0256</v>
      </c>
      <c r="D25" s="34" t="str">
        <f>'[1]Mezkla 505 A'!C20</f>
        <v>OSORIO IXTEPAN MARCOS</v>
      </c>
      <c r="E25" s="34"/>
      <c r="F25" s="34"/>
      <c r="G25" s="34"/>
      <c r="H25" s="34"/>
      <c r="I25" s="34"/>
      <c r="J25" s="38">
        <f>'[1]Mezkla 505 A'!E20</f>
        <v>70</v>
      </c>
      <c r="K25" s="4"/>
      <c r="L25" s="4"/>
      <c r="M25" s="4"/>
      <c r="N25" s="4"/>
      <c r="O25" s="4"/>
      <c r="P25" s="4"/>
      <c r="Q25" s="10">
        <f t="shared" si="0"/>
        <v>10</v>
      </c>
    </row>
    <row r="26" spans="2:17" ht="15.75" x14ac:dyDescent="0.25">
      <c r="B26" s="38">
        <f>'[1]Mezkla 505 A'!A21</f>
        <v>18</v>
      </c>
      <c r="C26" s="38" t="str">
        <f>'[1]Mezkla 505 A'!B21</f>
        <v>211U0260</v>
      </c>
      <c r="D26" s="34" t="str">
        <f>'[1]Mezkla 505 A'!C21</f>
        <v>PEREZ ESCRIBANO LAISA CONCEPCION</v>
      </c>
      <c r="E26" s="34"/>
      <c r="F26" s="34"/>
      <c r="G26" s="34"/>
      <c r="H26" s="34"/>
      <c r="I26" s="34"/>
      <c r="J26" s="38">
        <v>20</v>
      </c>
      <c r="K26" s="4"/>
      <c r="L26" s="4"/>
      <c r="M26" s="4"/>
      <c r="N26" s="4"/>
      <c r="O26" s="4"/>
      <c r="P26" s="4"/>
      <c r="Q26" s="10">
        <f t="shared" si="0"/>
        <v>2.8571428571428572</v>
      </c>
    </row>
    <row r="27" spans="2:17" ht="15.75" x14ac:dyDescent="0.25">
      <c r="B27" s="38">
        <f>'[1]Mezkla 505 A'!A22</f>
        <v>19</v>
      </c>
      <c r="C27" s="38" t="str">
        <f>'[1]Mezkla 505 A'!B22</f>
        <v>211U0270</v>
      </c>
      <c r="D27" s="34" t="str">
        <f>'[1]Mezkla 505 A'!C22</f>
        <v>REYES SOSME ALEX</v>
      </c>
      <c r="E27" s="34"/>
      <c r="F27" s="34"/>
      <c r="G27" s="34"/>
      <c r="H27" s="34"/>
      <c r="I27" s="34"/>
      <c r="J27" s="38">
        <f>'[1]Mezkla 505 A'!E22</f>
        <v>60</v>
      </c>
      <c r="K27" s="4"/>
      <c r="L27" s="4"/>
      <c r="M27" s="4"/>
      <c r="N27" s="4"/>
      <c r="O27" s="4"/>
      <c r="P27" s="4"/>
      <c r="Q27" s="10">
        <f t="shared" si="0"/>
        <v>8.5714285714285712</v>
      </c>
    </row>
    <row r="28" spans="2:17" ht="15.75" x14ac:dyDescent="0.25">
      <c r="B28" s="38">
        <f>'[1]Mezkla 505 A'!A23</f>
        <v>20</v>
      </c>
      <c r="C28" s="38" t="str">
        <f>'[1]Mezkla 505 A'!B23</f>
        <v>211U0272</v>
      </c>
      <c r="D28" s="34" t="str">
        <f>'[1]Mezkla 505 A'!C23</f>
        <v>RODRIGUEZ MARCIAL HEIDI ANGELICA</v>
      </c>
      <c r="E28" s="34"/>
      <c r="F28" s="34"/>
      <c r="G28" s="34"/>
      <c r="H28" s="34"/>
      <c r="I28" s="34"/>
      <c r="J28" s="38">
        <f>'[1]Mezkla 505 A'!E23</f>
        <v>80</v>
      </c>
      <c r="K28" s="4"/>
      <c r="L28" s="4"/>
      <c r="M28" s="4"/>
      <c r="N28" s="4"/>
      <c r="O28" s="4"/>
      <c r="P28" s="4"/>
      <c r="Q28" s="10">
        <f t="shared" si="0"/>
        <v>11.428571428571429</v>
      </c>
    </row>
    <row r="29" spans="2:17" ht="15.75" x14ac:dyDescent="0.25">
      <c r="B29" s="38">
        <f>'[1]Mezkla 505 A'!A24</f>
        <v>21</v>
      </c>
      <c r="C29" s="38" t="str">
        <f>'[1]Mezkla 505 A'!B24</f>
        <v>211U0273</v>
      </c>
      <c r="D29" s="34" t="str">
        <f>'[1]Mezkla 505 A'!C24</f>
        <v>SAINZ CHIGUIL ALEJANDRA</v>
      </c>
      <c r="E29" s="34"/>
      <c r="F29" s="34"/>
      <c r="G29" s="34"/>
      <c r="H29" s="34"/>
      <c r="I29" s="34"/>
      <c r="J29" s="38">
        <f>'[1]Mezkla 505 A'!E24</f>
        <v>85</v>
      </c>
      <c r="K29" s="4"/>
      <c r="L29" s="4"/>
      <c r="M29" s="4"/>
      <c r="N29" s="4"/>
      <c r="O29" s="4"/>
      <c r="P29" s="4"/>
      <c r="Q29" s="10">
        <f t="shared" si="0"/>
        <v>12.142857142857142</v>
      </c>
    </row>
    <row r="30" spans="2:17" ht="15.75" x14ac:dyDescent="0.25">
      <c r="B30" s="38">
        <f>'[1]Mezkla 505 A'!A25</f>
        <v>22</v>
      </c>
      <c r="C30" s="38" t="str">
        <f>'[1]Mezkla 505 A'!B25</f>
        <v>191U0636</v>
      </c>
      <c r="D30" s="34" t="str">
        <f>'[1]Mezkla 505 A'!C25</f>
        <v>SOSA CARVALLO ESTEBAN</v>
      </c>
      <c r="E30" s="34"/>
      <c r="F30" s="34"/>
      <c r="G30" s="34"/>
      <c r="H30" s="34"/>
      <c r="I30" s="34"/>
      <c r="J30" s="38">
        <v>20</v>
      </c>
      <c r="K30" s="4"/>
      <c r="L30" s="4"/>
      <c r="M30" s="4"/>
      <c r="N30" s="4"/>
      <c r="O30" s="4"/>
      <c r="P30" s="4"/>
      <c r="Q30" s="10">
        <f t="shared" si="0"/>
        <v>2.8571428571428572</v>
      </c>
    </row>
    <row r="31" spans="2:17" ht="15.75" x14ac:dyDescent="0.25">
      <c r="B31" s="38">
        <f>'[1]Mezkla 505 A'!A26</f>
        <v>23</v>
      </c>
      <c r="C31" s="38" t="str">
        <f>'[1]Mezkla 505 A'!B26</f>
        <v>211U0279</v>
      </c>
      <c r="D31" s="34" t="str">
        <f>'[1]Mezkla 505 A'!C26</f>
        <v>TEPOX CHAPOL ROSA YASMIN</v>
      </c>
      <c r="E31" s="34"/>
      <c r="F31" s="34"/>
      <c r="G31" s="34"/>
      <c r="H31" s="34"/>
      <c r="I31" s="34"/>
      <c r="J31" s="38">
        <f>'[1]Mezkla 505 A'!E26</f>
        <v>70</v>
      </c>
      <c r="K31" s="4"/>
      <c r="L31" s="4"/>
      <c r="M31" s="4"/>
      <c r="N31" s="4"/>
      <c r="O31" s="4"/>
      <c r="P31" s="4"/>
      <c r="Q31" s="10">
        <f t="shared" si="0"/>
        <v>10</v>
      </c>
    </row>
    <row r="32" spans="2:17" ht="15.75" x14ac:dyDescent="0.25">
      <c r="B32" s="38">
        <f>'[1]Mezkla 505 A'!A27</f>
        <v>24</v>
      </c>
      <c r="C32" s="38" t="str">
        <f>'[1]Mezkla 505 A'!B27</f>
        <v>211U0281</v>
      </c>
      <c r="D32" s="34" t="str">
        <f>'[1]Mezkla 505 A'!C27</f>
        <v>TORRES TOM CARLA ALESSANDRA</v>
      </c>
      <c r="E32" s="34"/>
      <c r="F32" s="34"/>
      <c r="G32" s="34"/>
      <c r="H32" s="34"/>
      <c r="I32" s="34"/>
      <c r="J32" s="38">
        <f>'[1]Mezkla 505 A'!E27</f>
        <v>50</v>
      </c>
      <c r="K32" s="4"/>
      <c r="L32" s="4"/>
      <c r="M32" s="4"/>
      <c r="N32" s="4"/>
      <c r="O32" s="4"/>
      <c r="P32" s="4"/>
      <c r="Q32" s="10">
        <f t="shared" si="0"/>
        <v>7.1428571428571432</v>
      </c>
    </row>
    <row r="33" spans="2:17" ht="15.75" x14ac:dyDescent="0.25">
      <c r="B33" s="38">
        <f>'[1]Mezkla 505 A'!A28</f>
        <v>25</v>
      </c>
      <c r="C33" s="38" t="str">
        <f>'[1]Mezkla 505 A'!B28</f>
        <v>211U0284</v>
      </c>
      <c r="D33" s="34" t="str">
        <f>'[1]Mezkla 505 A'!C28</f>
        <v>VAZQUEZ CORDERO CARLOS YAVHET</v>
      </c>
      <c r="E33" s="34"/>
      <c r="F33" s="34"/>
      <c r="G33" s="34"/>
      <c r="H33" s="34"/>
      <c r="I33" s="34"/>
      <c r="J33" s="38">
        <f>'[1]Mezkla 505 A'!E28</f>
        <v>70</v>
      </c>
      <c r="K33" s="4"/>
      <c r="L33" s="4"/>
      <c r="M33" s="4"/>
      <c r="N33" s="4"/>
      <c r="O33" s="4"/>
      <c r="P33" s="4"/>
      <c r="Q33" s="10">
        <f t="shared" si="0"/>
        <v>10</v>
      </c>
    </row>
    <row r="34" spans="2:17" ht="15.75" x14ac:dyDescent="0.25">
      <c r="B34" s="38">
        <f>'[1]Mezkla 505 A'!A29</f>
        <v>26</v>
      </c>
      <c r="C34" s="38" t="str">
        <f>'[1]Mezkla 505 A'!B29</f>
        <v>211U0614</v>
      </c>
      <c r="D34" s="34" t="str">
        <f>'[1]Mezkla 505 A'!C29</f>
        <v>VELASCO CONTRERAS GUSTAVO</v>
      </c>
      <c r="E34" s="34"/>
      <c r="F34" s="34"/>
      <c r="G34" s="34"/>
      <c r="H34" s="34"/>
      <c r="I34" s="34"/>
      <c r="J34" s="38">
        <f>'[1]Mezkla 505 A'!E29</f>
        <v>80</v>
      </c>
      <c r="K34" s="4"/>
      <c r="L34" s="4"/>
      <c r="M34" s="4"/>
      <c r="N34" s="4"/>
      <c r="O34" s="4"/>
      <c r="P34" s="4"/>
      <c r="Q34" s="10">
        <f t="shared" si="0"/>
        <v>11.428571428571429</v>
      </c>
    </row>
    <row r="35" spans="2:17" ht="15.75" x14ac:dyDescent="0.25">
      <c r="B35" s="38">
        <f>'[1]Mezkla 505 A'!A30</f>
        <v>27</v>
      </c>
      <c r="C35" s="38" t="str">
        <f>'[1]Mezkla 505 A'!B30</f>
        <v>211U0286</v>
      </c>
      <c r="D35" s="34" t="str">
        <f>'[1]Mezkla 505 A'!C30</f>
        <v>VERGARA POLITO MARIA MAGDALENA</v>
      </c>
      <c r="E35" s="34"/>
      <c r="F35" s="34"/>
      <c r="G35" s="34"/>
      <c r="H35" s="34"/>
      <c r="I35" s="34"/>
      <c r="J35" s="38">
        <f>'[1]Mezkla 505 A'!E30</f>
        <v>70</v>
      </c>
      <c r="K35" s="4"/>
      <c r="L35" s="4"/>
      <c r="M35" s="4"/>
      <c r="N35" s="4"/>
      <c r="O35" s="4"/>
      <c r="P35" s="4"/>
      <c r="Q35" s="10">
        <f t="shared" si="0"/>
        <v>10</v>
      </c>
    </row>
    <row r="36" spans="2:17" ht="15.75" x14ac:dyDescent="0.25">
      <c r="B36" s="38">
        <f>'[1]Mezkla 505 A'!A31</f>
        <v>28</v>
      </c>
      <c r="C36" s="38" t="str">
        <f>'[1]Mezkla 505 A'!B31</f>
        <v>211U0289</v>
      </c>
      <c r="D36" s="34" t="str">
        <f>'[1]Mezkla 505 A'!C31</f>
        <v>XOLO TORNADO LIZBETH</v>
      </c>
      <c r="E36" s="34"/>
      <c r="F36" s="34"/>
      <c r="G36" s="34"/>
      <c r="H36" s="34"/>
      <c r="I36" s="34"/>
      <c r="J36" s="38">
        <f>'[1]Mezkla 505 A'!E31</f>
        <v>70</v>
      </c>
      <c r="K36" s="4"/>
      <c r="L36" s="4"/>
      <c r="M36" s="4"/>
      <c r="N36" s="4"/>
      <c r="O36" s="4"/>
      <c r="P36" s="4"/>
      <c r="Q36" s="10">
        <f t="shared" si="0"/>
        <v>10</v>
      </c>
    </row>
    <row r="37" spans="2:17" x14ac:dyDescent="0.25">
      <c r="B37" s="6"/>
      <c r="C37" s="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1">SUM(J49:P49)/7</f>
        <v>0</v>
      </c>
    </row>
    <row r="50" spans="2:17" x14ac:dyDescent="0.25">
      <c r="B50" s="6"/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20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8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28</v>
      </c>
      <c r="K56" s="12">
        <f t="shared" ref="K56:Q56" si="5">COUNT(K9:K53)</f>
        <v>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0.7142857142857143</v>
      </c>
      <c r="K57" s="14" t="e">
        <f t="shared" ref="K57:Q57" si="6">K54/K56</f>
        <v>#DIV/0!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0.2857142857142857</v>
      </c>
      <c r="K58" s="13" t="e">
        <f t="shared" ref="K58:Q58" si="7">K55/K56</f>
        <v>#DIV/0!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0"/>
      <c r="E9" s="30"/>
      <c r="F9" s="30"/>
      <c r="G9" s="30"/>
      <c r="H9" s="30"/>
      <c r="I9" s="3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30"/>
      <c r="E10" s="30"/>
      <c r="F10" s="30"/>
      <c r="G10" s="30"/>
      <c r="H10" s="30"/>
      <c r="I10" s="3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30"/>
      <c r="E11" s="30"/>
      <c r="F11" s="30"/>
      <c r="G11" s="30"/>
      <c r="H11" s="30"/>
      <c r="I11" s="3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23"/>
      <c r="K61" s="23"/>
      <c r="L61" s="23"/>
      <c r="M61" s="23"/>
      <c r="N61" s="23"/>
      <c r="O61" s="23"/>
      <c r="P61" s="23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ADMON FINANCIERA 2</vt:lpstr>
      <vt:lpstr>Gestion Financiera 705 A</vt:lpstr>
      <vt:lpstr>Admon Financiera 1 </vt:lpstr>
      <vt:lpstr>Mezkla Mercadotecnia 505 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de jesus morteo pea</cp:lastModifiedBy>
  <cp:lastPrinted>2023-03-21T15:13:53Z</cp:lastPrinted>
  <dcterms:created xsi:type="dcterms:W3CDTF">2023-03-14T19:16:59Z</dcterms:created>
  <dcterms:modified xsi:type="dcterms:W3CDTF">2023-10-03T16:24:44Z</dcterms:modified>
</cp:coreProperties>
</file>