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LADM 2023\Semestre Sep23-Ene24\"/>
    </mc:Choice>
  </mc:AlternateContent>
  <bookViews>
    <workbookView xWindow="-120" yWindow="-120" windowWidth="20730" windowHeight="11040" activeTab="2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" l="1"/>
  <c r="C14" i="2"/>
  <c r="D14" i="2"/>
  <c r="E14" i="2"/>
  <c r="A15" i="2"/>
  <c r="C15" i="2"/>
  <c r="D15" i="2"/>
  <c r="E15" i="2"/>
  <c r="A16" i="2"/>
  <c r="C16" i="2"/>
  <c r="D16" i="2"/>
  <c r="E16" i="2"/>
  <c r="A17" i="2"/>
  <c r="C17" i="2"/>
  <c r="D17" i="2"/>
  <c r="E17" i="2"/>
  <c r="N28" i="5"/>
  <c r="M28" i="5"/>
  <c r="K28" i="5"/>
  <c r="G28" i="5"/>
  <c r="F28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E19" i="5"/>
  <c r="L19" i="5" s="1"/>
  <c r="D19" i="5"/>
  <c r="C19" i="5"/>
  <c r="A19" i="5"/>
  <c r="I18" i="5"/>
  <c r="J18" i="5" s="1"/>
  <c r="H18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E27" i="4"/>
  <c r="I27" i="4" s="1"/>
  <c r="J27" i="4" s="1"/>
  <c r="D27" i="4"/>
  <c r="C27" i="4"/>
  <c r="A27" i="4"/>
  <c r="E26" i="4"/>
  <c r="I26" i="4" s="1"/>
  <c r="J26" i="4" s="1"/>
  <c r="D26" i="4"/>
  <c r="C26" i="4"/>
  <c r="A26" i="4"/>
  <c r="E25" i="4"/>
  <c r="I25" i="4" s="1"/>
  <c r="J25" i="4" s="1"/>
  <c r="D25" i="4"/>
  <c r="C25" i="4"/>
  <c r="A25" i="4"/>
  <c r="E24" i="4"/>
  <c r="I24" i="4" s="1"/>
  <c r="J24" i="4" s="1"/>
  <c r="D24" i="4"/>
  <c r="C24" i="4"/>
  <c r="A24" i="4"/>
  <c r="E23" i="4"/>
  <c r="I23" i="4" s="1"/>
  <c r="J23" i="4" s="1"/>
  <c r="D23" i="4"/>
  <c r="C23" i="4"/>
  <c r="A23" i="4"/>
  <c r="E22" i="4"/>
  <c r="I22" i="4" s="1"/>
  <c r="J22" i="4" s="1"/>
  <c r="D22" i="4"/>
  <c r="C22" i="4"/>
  <c r="A22" i="4"/>
  <c r="E21" i="4"/>
  <c r="I21" i="4" s="1"/>
  <c r="J21" i="4" s="1"/>
  <c r="D21" i="4"/>
  <c r="C21" i="4"/>
  <c r="A21" i="4"/>
  <c r="E20" i="4"/>
  <c r="I20" i="4" s="1"/>
  <c r="J20" i="4" s="1"/>
  <c r="D20" i="4"/>
  <c r="C20" i="4"/>
  <c r="A20" i="4"/>
  <c r="E19" i="4"/>
  <c r="I19" i="4" s="1"/>
  <c r="J19" i="4" s="1"/>
  <c r="D19" i="4"/>
  <c r="C19" i="4"/>
  <c r="A19" i="4"/>
  <c r="E18" i="4"/>
  <c r="I18" i="4" s="1"/>
  <c r="J18" i="4" s="1"/>
  <c r="D18" i="4"/>
  <c r="C18" i="4"/>
  <c r="A1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I14" i="4" s="1"/>
  <c r="J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17" i="3"/>
  <c r="D17" i="3"/>
  <c r="C17" i="3"/>
  <c r="A17" i="3"/>
  <c r="E16" i="3"/>
  <c r="D16" i="3"/>
  <c r="C16" i="3"/>
  <c r="A16" i="3"/>
  <c r="E15" i="3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N28" i="2"/>
  <c r="M28" i="2"/>
  <c r="K28" i="2"/>
  <c r="F28" i="2"/>
  <c r="I27" i="2"/>
  <c r="I26" i="2"/>
  <c r="I24" i="2"/>
  <c r="I23" i="2"/>
  <c r="I22" i="2"/>
  <c r="I20" i="2"/>
  <c r="I19" i="2"/>
  <c r="I18" i="2"/>
  <c r="B10" i="2"/>
  <c r="B37" i="2" s="1"/>
  <c r="L8" i="2"/>
  <c r="H8" i="2"/>
  <c r="E8" i="2"/>
  <c r="B37" i="1"/>
  <c r="G28" i="1"/>
  <c r="F28" i="1"/>
  <c r="E28" i="1"/>
  <c r="I15" i="2" l="1"/>
  <c r="I16" i="5"/>
  <c r="J16" i="5" s="1"/>
  <c r="I16" i="2"/>
  <c r="H16" i="5"/>
  <c r="I14" i="2"/>
  <c r="H14" i="5"/>
  <c r="I17" i="2"/>
  <c r="I21" i="2"/>
  <c r="I25" i="2"/>
  <c r="H15" i="5"/>
  <c r="H17" i="5"/>
  <c r="H19" i="5"/>
  <c r="H21" i="5"/>
  <c r="H23" i="5"/>
  <c r="H25" i="5"/>
  <c r="H27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I27" i="5"/>
  <c r="J27" i="5" s="1"/>
  <c r="L28" i="3"/>
  <c r="E28" i="5"/>
  <c r="I28" i="5" s="1"/>
  <c r="J28" i="5" s="1"/>
  <c r="I14" i="5"/>
  <c r="J14" i="5" s="1"/>
  <c r="I28" i="3"/>
  <c r="J28" i="3" s="1"/>
  <c r="H28" i="3"/>
  <c r="L15" i="4"/>
  <c r="L22" i="4"/>
  <c r="L27" i="4"/>
  <c r="I14" i="3"/>
  <c r="I15" i="3"/>
  <c r="I16" i="3"/>
  <c r="I17" i="3"/>
  <c r="L14" i="4"/>
  <c r="L16" i="4"/>
  <c r="L17" i="4"/>
  <c r="L18" i="4"/>
  <c r="L26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E28" i="4"/>
  <c r="L19" i="4"/>
  <c r="L20" i="4"/>
  <c r="L21" i="4"/>
  <c r="L23" i="4"/>
  <c r="L24" i="4"/>
  <c r="L25" i="4"/>
  <c r="H28" i="5" l="1"/>
  <c r="L28" i="5"/>
  <c r="L28" i="4"/>
  <c r="I28" i="4"/>
  <c r="J28" i="4" s="1"/>
  <c r="H28" i="4"/>
</calcChain>
</file>

<file path=xl/comments1.xml><?xml version="1.0" encoding="utf-8"?>
<comments xmlns="http://schemas.openxmlformats.org/spreadsheetml/2006/main">
  <authors>
    <author/>
  </authors>
  <commentList>
    <comment ref="B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<sst xmlns="http://schemas.openxmlformats.org/spreadsheetml/2006/main" count="183" uniqueCount="48">
  <si>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</si>
  <si>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</si>
  <si>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</si>
  <si>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</si>
  <si>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</si>
  <si>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</si>
  <si>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</si>
  <si>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</si>
  <si>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</si>
  <si>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</si>
  <si>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</si>
  <si>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</si>
  <si>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</si>
  <si>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</si>
  <si>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</si>
  <si>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</si>
  <si>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</si>
  <si>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</si>
  <si>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</si>
  <si>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</si>
  <si>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</si>
  <si>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</si>
  <si>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</si>
  <si>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</si>
  <si>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</si>
  <si>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</si>
  <si>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</si>
  <si>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</si>
  <si>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</si>
  <si>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</si>
  <si>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</si>
  <si>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</si>
  <si>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</si>
  <si>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L.A. CARLOS DE JESUS MORTEO PEÑA</t>
  </si>
  <si>
    <t>L.C. MANUEL DE JESUS CANO BUSTAMANTE</t>
  </si>
  <si>
    <t>DLA</t>
  </si>
  <si>
    <t>II</t>
  </si>
  <si>
    <t>III</t>
  </si>
  <si>
    <t>605 A</t>
  </si>
  <si>
    <t>ADMINISTRACION FINANCIERA  II</t>
  </si>
  <si>
    <t xml:space="preserve">GESTION FINANCIERA PARA PROYECTOS DE INNOVACIO  </t>
  </si>
  <si>
    <t>705 A</t>
  </si>
  <si>
    <t>ADMINISTRACION FINANCIERA  I</t>
  </si>
  <si>
    <t>MEZKLA DE MERCADOTECNIA</t>
  </si>
  <si>
    <t>505 B</t>
  </si>
  <si>
    <t>505 A</t>
  </si>
  <si>
    <t>SEPTIEMBRE 23 - ENERO 24</t>
  </si>
  <si>
    <t>II y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</si>
</sst>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A880C6-A980-2AB3-FE11-81F9D2361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9</xdr:col>
      <xdr:colOff>532</xdr:colOff>
      <xdr:row>42</xdr:row>
      <xdr:rowOff>90112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42ECD6-63D0-9FCE-7F6E-53BE4957E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6075" y="7381875"/>
          <a:ext cx="1743607" cy="2261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2DFAFE-B9BA-2EB1-C400-E54243E4D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9</xdr:col>
      <xdr:colOff>532</xdr:colOff>
      <xdr:row>42</xdr:row>
      <xdr:rowOff>90112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9DFBE0-B520-70F8-6AD1-CD7123017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6075" y="7381875"/>
          <a:ext cx="1743607" cy="2261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4" workbookViewId="0">
      <selection activeCell="A14" sqref="A14:E1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31</v>
      </c>
      <c r="B6" s="22"/>
      <c r="C6" s="22"/>
      <c r="D6" s="22"/>
      <c r="E6" s="39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 t="s">
        <v>5</v>
      </c>
      <c r="C8" s="24"/>
      <c r="D8" s="6" t="s">
        <v>6</v>
      </c>
      <c r="E8" s="7">
        <v>4</v>
      </c>
      <c r="F8" s="1"/>
      <c r="G8" s="4" t="s">
        <v>7</v>
      </c>
      <c r="H8" s="7">
        <v>4</v>
      </c>
      <c r="I8" s="21" t="s">
        <v>8</v>
      </c>
      <c r="J8" s="22"/>
      <c r="K8" s="22"/>
      <c r="L8" s="23" t="s">
        <v>46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">
        <v>33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0" t="s">
        <v>40</v>
      </c>
      <c r="B14" s="11" t="s">
        <v>22</v>
      </c>
      <c r="C14" s="11" t="s">
        <v>41</v>
      </c>
      <c r="D14" s="11" t="s">
        <v>35</v>
      </c>
      <c r="E14" s="11">
        <v>33</v>
      </c>
      <c r="F14" s="11"/>
      <c r="G14" s="11"/>
      <c r="H14" s="12"/>
      <c r="I14" s="11">
        <v>0</v>
      </c>
      <c r="J14" s="12"/>
      <c r="K14" s="11"/>
      <c r="L14" s="12"/>
      <c r="M14" s="11">
        <v>71.209999999999994</v>
      </c>
      <c r="N14" s="13">
        <v>0.5454</v>
      </c>
    </row>
    <row r="15" spans="1:14" ht="12.75" customHeight="1" x14ac:dyDescent="0.2">
      <c r="A15" s="10" t="s">
        <v>42</v>
      </c>
      <c r="B15" s="11" t="s">
        <v>22</v>
      </c>
      <c r="C15" s="11" t="s">
        <v>44</v>
      </c>
      <c r="D15" s="11" t="s">
        <v>35</v>
      </c>
      <c r="E15" s="11">
        <v>15</v>
      </c>
      <c r="F15" s="11">
        <v>15</v>
      </c>
      <c r="G15" s="11">
        <v>0</v>
      </c>
      <c r="H15" s="12"/>
      <c r="I15" s="11">
        <v>0</v>
      </c>
      <c r="J15" s="12"/>
      <c r="K15" s="11"/>
      <c r="L15" s="12"/>
      <c r="M15" s="20">
        <v>83.6</v>
      </c>
      <c r="N15" s="13">
        <v>0.5333</v>
      </c>
    </row>
    <row r="16" spans="1:14" ht="12.75" customHeight="1" x14ac:dyDescent="0.2">
      <c r="A16" s="10" t="s">
        <v>39</v>
      </c>
      <c r="B16" s="11"/>
      <c r="C16" s="11" t="s">
        <v>38</v>
      </c>
      <c r="D16" s="11" t="s">
        <v>35</v>
      </c>
      <c r="E16" s="11">
        <v>10</v>
      </c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ht="12.75" customHeight="1" x14ac:dyDescent="0.2">
      <c r="A17" s="10" t="s">
        <v>43</v>
      </c>
      <c r="B17" s="11" t="s">
        <v>22</v>
      </c>
      <c r="C17" s="11" t="s">
        <v>45</v>
      </c>
      <c r="D17" s="11" t="s">
        <v>35</v>
      </c>
      <c r="E17" s="11">
        <v>28</v>
      </c>
      <c r="F17" s="11">
        <v>20</v>
      </c>
      <c r="G17" s="11">
        <v>8</v>
      </c>
      <c r="H17" s="12"/>
      <c r="I17" s="11">
        <v>0</v>
      </c>
      <c r="J17" s="12"/>
      <c r="K17" s="11"/>
      <c r="L17" s="12"/>
      <c r="M17" s="11">
        <v>63.39</v>
      </c>
      <c r="N17" s="13">
        <v>0.71140000000000003</v>
      </c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0">SUM(E14:E27)</f>
        <v>86</v>
      </c>
      <c r="F28" s="15">
        <f t="shared" si="0"/>
        <v>35</v>
      </c>
      <c r="G28" s="15">
        <f t="shared" si="0"/>
        <v>8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 t="s">
        <v>34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workbookViewId="0">
      <selection activeCell="N18" sqref="N18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2</v>
      </c>
      <c r="C8" s="24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1" t="s">
        <v>8</v>
      </c>
      <c r="J8" s="22"/>
      <c r="K8" s="22"/>
      <c r="L8" s="23" t="str">
        <f>'1'!L8</f>
        <v>SEPTIEMBRE 23 - ENERO 24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GESTION FINANCIERA PARA PROYECTOS DE INNOVACIO  </v>
      </c>
      <c r="B14" s="11" t="s">
        <v>36</v>
      </c>
      <c r="C14" s="11" t="str">
        <f>'1'!C14</f>
        <v>705 A</v>
      </c>
      <c r="D14" s="11" t="str">
        <f>'1'!D14</f>
        <v>DLA</v>
      </c>
      <c r="E14" s="11">
        <f>'1'!E14</f>
        <v>33</v>
      </c>
      <c r="F14" s="11">
        <v>32</v>
      </c>
      <c r="G14" s="11"/>
      <c r="H14" s="12"/>
      <c r="I14" s="11">
        <f t="shared" ref="I14:I27" si="0">(E14-SUM(F14:G14))-K14</f>
        <v>1</v>
      </c>
      <c r="J14" s="12"/>
      <c r="K14" s="11">
        <v>0</v>
      </c>
      <c r="L14" s="12"/>
      <c r="M14" s="11">
        <v>78.349999999999994</v>
      </c>
      <c r="N14" s="13">
        <v>0.73519999999999996</v>
      </c>
    </row>
    <row r="15" spans="1:14" ht="12.75" customHeight="1" x14ac:dyDescent="0.2">
      <c r="A15" s="11" t="str">
        <f>'1'!A15</f>
        <v>ADMINISTRACION FINANCIERA  I</v>
      </c>
      <c r="B15" s="11" t="s">
        <v>36</v>
      </c>
      <c r="C15" s="11" t="str">
        <f>'1'!C15</f>
        <v>505 B</v>
      </c>
      <c r="D15" s="11" t="str">
        <f>'1'!D15</f>
        <v>DLA</v>
      </c>
      <c r="E15" s="11">
        <f>'1'!E15</f>
        <v>15</v>
      </c>
      <c r="F15" s="11">
        <v>15</v>
      </c>
      <c r="G15" s="11"/>
      <c r="H15" s="12"/>
      <c r="I15" s="11">
        <f t="shared" si="0"/>
        <v>0</v>
      </c>
      <c r="J15" s="12"/>
      <c r="K15" s="11"/>
      <c r="L15" s="12"/>
      <c r="M15" s="11">
        <v>84.93</v>
      </c>
      <c r="N15" s="13">
        <v>0.6</v>
      </c>
    </row>
    <row r="16" spans="1:14" ht="12.75" customHeight="1" x14ac:dyDescent="0.2">
      <c r="A16" s="11" t="str">
        <f>'1'!A16</f>
        <v>ADMINISTRACION FINANCIERA  II</v>
      </c>
      <c r="B16" s="11" t="s">
        <v>22</v>
      </c>
      <c r="C16" s="11" t="str">
        <f>'1'!C16</f>
        <v>605 A</v>
      </c>
      <c r="D16" s="11" t="str">
        <f>'1'!D16</f>
        <v>DLA</v>
      </c>
      <c r="E16" s="11">
        <f>'1'!E16</f>
        <v>10</v>
      </c>
      <c r="F16" s="11">
        <v>5</v>
      </c>
      <c r="G16" s="11"/>
      <c r="H16" s="12"/>
      <c r="I16" s="11">
        <f t="shared" si="0"/>
        <v>5</v>
      </c>
      <c r="J16" s="12"/>
      <c r="K16" s="11"/>
      <c r="L16" s="12"/>
      <c r="M16" s="11">
        <v>63.5</v>
      </c>
      <c r="N16" s="13">
        <v>0.6</v>
      </c>
    </row>
    <row r="17" spans="1:14" ht="12.75" customHeight="1" x14ac:dyDescent="0.2">
      <c r="A17" s="11" t="str">
        <f>'1'!A17</f>
        <v>MEZKLA DE MERCADOTECNIA</v>
      </c>
      <c r="B17" s="11" t="s">
        <v>36</v>
      </c>
      <c r="C17" s="11" t="str">
        <f>'1'!C17</f>
        <v>505 A</v>
      </c>
      <c r="D17" s="11" t="str">
        <f>'1'!D17</f>
        <v>DLA</v>
      </c>
      <c r="E17" s="11">
        <f>'1'!E17</f>
        <v>28</v>
      </c>
      <c r="F17" s="11">
        <v>6</v>
      </c>
      <c r="G17" s="11"/>
      <c r="H17" s="12"/>
      <c r="I17" s="11">
        <f t="shared" si="0"/>
        <v>22</v>
      </c>
      <c r="J17" s="12"/>
      <c r="K17" s="11"/>
      <c r="L17" s="12"/>
      <c r="M17" s="11">
        <v>70.5</v>
      </c>
      <c r="N17" s="13">
        <v>0.78500000000000003</v>
      </c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/>
      <c r="C28" s="15" t="s">
        <v>26</v>
      </c>
      <c r="D28" s="15" t="s">
        <v>26</v>
      </c>
      <c r="E28" s="15">
        <v>8</v>
      </c>
      <c r="F28" s="15">
        <f t="shared" ref="F28" si="1">SUM(F14:F27)</f>
        <v>58</v>
      </c>
      <c r="G28" s="15">
        <v>0</v>
      </c>
      <c r="H28" s="16"/>
      <c r="I28" s="15">
        <v>5</v>
      </c>
      <c r="J28" s="16"/>
      <c r="K28" s="15">
        <f>SUM(K14:K27)</f>
        <v>0</v>
      </c>
      <c r="L28" s="16"/>
      <c r="M28" s="15">
        <f t="shared" ref="M28" si="2">AVERAGE(M14:M27)</f>
        <v>74.319999999999993</v>
      </c>
      <c r="N28" s="17">
        <f>AVERAGE(N14:N27)</f>
        <v>0.68005000000000004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workbookViewId="0">
      <selection activeCell="L21" sqref="L21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3</v>
      </c>
      <c r="C8" s="24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1" t="s">
        <v>8</v>
      </c>
      <c r="J8" s="22"/>
      <c r="K8" s="22"/>
      <c r="L8" s="23" t="str">
        <f>'1'!L8</f>
        <v>SEPTIEMBRE 23 - ENERO 24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GESTION FINANCIERA PARA PROYECTOS DE INNOVACIO  </v>
      </c>
      <c r="B14" s="11" t="s">
        <v>37</v>
      </c>
      <c r="C14" s="11" t="str">
        <f>'1'!C14</f>
        <v>705 A</v>
      </c>
      <c r="D14" s="11" t="str">
        <f>'1'!D14</f>
        <v>DLA</v>
      </c>
      <c r="E14" s="11">
        <f>'1'!E14</f>
        <v>33</v>
      </c>
      <c r="F14" s="11">
        <v>33</v>
      </c>
      <c r="G14" s="11"/>
      <c r="H14" s="12"/>
      <c r="I14" s="11">
        <f t="shared" ref="I14:I28" si="0">(E14-SUM(F14:G14))-K14</f>
        <v>0</v>
      </c>
      <c r="J14" s="12"/>
      <c r="K14" s="11"/>
      <c r="L14" s="12"/>
      <c r="M14" s="11">
        <v>87</v>
      </c>
      <c r="N14" s="13">
        <v>0.3</v>
      </c>
    </row>
    <row r="15" spans="1:14" ht="12.75" customHeight="1" x14ac:dyDescent="0.2">
      <c r="A15" s="11" t="str">
        <f>'1'!A15</f>
        <v>ADMINISTRACION FINANCIERA  I</v>
      </c>
      <c r="B15" s="11" t="s">
        <v>37</v>
      </c>
      <c r="C15" s="11" t="str">
        <f>'1'!C15</f>
        <v>505 B</v>
      </c>
      <c r="D15" s="11" t="str">
        <f>'1'!D15</f>
        <v>DLA</v>
      </c>
      <c r="E15" s="11">
        <f>'1'!E15</f>
        <v>15</v>
      </c>
      <c r="F15" s="11">
        <v>10</v>
      </c>
      <c r="G15" s="11"/>
      <c r="H15" s="12"/>
      <c r="I15" s="11">
        <f t="shared" si="0"/>
        <v>5</v>
      </c>
      <c r="J15" s="12"/>
      <c r="K15" s="11"/>
      <c r="L15" s="12"/>
      <c r="M15" s="11">
        <v>71</v>
      </c>
      <c r="N15" s="13">
        <v>0.46</v>
      </c>
    </row>
    <row r="16" spans="1:14" ht="12.75" customHeight="1" x14ac:dyDescent="0.2">
      <c r="A16" s="11" t="str">
        <f>'1'!A16</f>
        <v>ADMINISTRACION FINANCIERA  II</v>
      </c>
      <c r="B16" s="11" t="s">
        <v>47</v>
      </c>
      <c r="C16" s="11" t="str">
        <f>'1'!C16</f>
        <v>605 A</v>
      </c>
      <c r="D16" s="11" t="str">
        <f>'1'!D16</f>
        <v>DLA</v>
      </c>
      <c r="E16" s="11">
        <f>'1'!E16</f>
        <v>10</v>
      </c>
      <c r="F16" s="11">
        <v>10</v>
      </c>
      <c r="G16" s="11"/>
      <c r="H16" s="12"/>
      <c r="I16" s="11">
        <f t="shared" si="0"/>
        <v>0</v>
      </c>
      <c r="J16" s="12"/>
      <c r="K16" s="11"/>
      <c r="L16" s="12"/>
      <c r="M16" s="11">
        <v>90</v>
      </c>
      <c r="N16" s="13">
        <v>1</v>
      </c>
    </row>
    <row r="17" spans="1:14" ht="12.75" customHeight="1" x14ac:dyDescent="0.2">
      <c r="A17" s="11" t="str">
        <f>'1'!A17</f>
        <v>MEZKLA DE MERCADOTECNIA</v>
      </c>
      <c r="B17" s="11" t="s">
        <v>37</v>
      </c>
      <c r="C17" s="11" t="str">
        <f>'1'!C17</f>
        <v>505 A</v>
      </c>
      <c r="D17" s="11" t="str">
        <f>'1'!D17</f>
        <v>DLA</v>
      </c>
      <c r="E17" s="11">
        <f>'1'!E17</f>
        <v>28</v>
      </c>
      <c r="F17" s="11">
        <v>26</v>
      </c>
      <c r="G17" s="11"/>
      <c r="H17" s="12"/>
      <c r="I17" s="11">
        <f t="shared" si="0"/>
        <v>2</v>
      </c>
      <c r="J17" s="12"/>
      <c r="K17" s="11"/>
      <c r="L17" s="12"/>
      <c r="M17" s="11">
        <v>84</v>
      </c>
      <c r="N17" s="13">
        <v>0.92</v>
      </c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1">SUM(E14:E27)</f>
        <v>86</v>
      </c>
      <c r="F28" s="15">
        <f t="shared" si="1"/>
        <v>79</v>
      </c>
      <c r="G28" s="15">
        <f t="shared" si="1"/>
        <v>0</v>
      </c>
      <c r="H28" s="16">
        <f>SUM(F28:G28)/E28</f>
        <v>0.91860465116279066</v>
      </c>
      <c r="I28" s="15">
        <f t="shared" si="0"/>
        <v>7</v>
      </c>
      <c r="J28" s="16">
        <f t="shared" ref="J14:J28" si="2">I28/E28</f>
        <v>8.1395348837209308E-2</v>
      </c>
      <c r="K28" s="15">
        <f>SUM(K14:K27)</f>
        <v>0</v>
      </c>
      <c r="L28" s="16">
        <f t="shared" ref="L14:L28" si="3">K28/E28</f>
        <v>0</v>
      </c>
      <c r="M28" s="15">
        <f t="shared" ref="M28:N28" si="4">AVERAGE(M14:M27)</f>
        <v>83</v>
      </c>
      <c r="N28" s="17">
        <f t="shared" si="4"/>
        <v>0.67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4</v>
      </c>
      <c r="C8" s="24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1" t="s">
        <v>8</v>
      </c>
      <c r="J8" s="22"/>
      <c r="K8" s="22"/>
      <c r="L8" s="23" t="str">
        <f>'1'!L8</f>
        <v>SEPTIEMBRE 23 - ENERO 24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GESTION FINANCIERA PARA PROYECTOS DE INNOVACIO  </v>
      </c>
      <c r="B14" s="11"/>
      <c r="C14" s="11" t="str">
        <f>'1'!C14</f>
        <v>705 A</v>
      </c>
      <c r="D14" s="11" t="str">
        <f>'1'!D14</f>
        <v>DLA</v>
      </c>
      <c r="E14" s="11">
        <f>'1'!E14</f>
        <v>33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33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ADMINISTRACION FINANCIERA  I</v>
      </c>
      <c r="B15" s="11"/>
      <c r="C15" s="11" t="str">
        <f>'1'!C15</f>
        <v>505 B</v>
      </c>
      <c r="D15" s="11" t="str">
        <f>'1'!D15</f>
        <v>DLA</v>
      </c>
      <c r="E15" s="11">
        <f>'1'!E15</f>
        <v>15</v>
      </c>
      <c r="F15" s="11"/>
      <c r="G15" s="11"/>
      <c r="H15" s="12">
        <f t="shared" si="0"/>
        <v>0</v>
      </c>
      <c r="I15" s="11">
        <f t="shared" si="1"/>
        <v>15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ADMINISTRACION FINANCIERA  II</v>
      </c>
      <c r="B16" s="11"/>
      <c r="C16" s="11" t="str">
        <f>'1'!C16</f>
        <v>605 A</v>
      </c>
      <c r="D16" s="11" t="str">
        <f>'1'!D16</f>
        <v>DLA</v>
      </c>
      <c r="E16" s="11">
        <f>'1'!E16</f>
        <v>10</v>
      </c>
      <c r="F16" s="11"/>
      <c r="G16" s="11"/>
      <c r="H16" s="12">
        <f t="shared" si="0"/>
        <v>0</v>
      </c>
      <c r="I16" s="11">
        <f t="shared" si="1"/>
        <v>10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MEZKLA DE MERCADOTECNIA</v>
      </c>
      <c r="B17" s="11"/>
      <c r="C17" s="11" t="str">
        <f>'1'!C17</f>
        <v>505 A</v>
      </c>
      <c r="D17" s="11" t="str">
        <f>'1'!D17</f>
        <v>DLA</v>
      </c>
      <c r="E17" s="11">
        <f>'1'!E17</f>
        <v>28</v>
      </c>
      <c r="F17" s="11"/>
      <c r="G17" s="11"/>
      <c r="H17" s="12">
        <f t="shared" si="0"/>
        <v>0</v>
      </c>
      <c r="I17" s="11">
        <f t="shared" si="1"/>
        <v>28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86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86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 t="s">
        <v>30</v>
      </c>
      <c r="C8" s="24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1" t="s">
        <v>8</v>
      </c>
      <c r="J8" s="22"/>
      <c r="K8" s="22"/>
      <c r="L8" s="23" t="str">
        <f>'1'!L8</f>
        <v>SEPTIEMBRE 23 - ENERO 24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GESTION FINANCIERA PARA PROYECTOS DE INNOVACIO  </v>
      </c>
      <c r="B14" s="11"/>
      <c r="C14" s="11" t="str">
        <f>'1'!C14</f>
        <v>705 A</v>
      </c>
      <c r="D14" s="11" t="str">
        <f>'1'!D14</f>
        <v>DLA</v>
      </c>
      <c r="E14" s="11">
        <f>'1'!E14</f>
        <v>33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33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ADMINISTRACION FINANCIERA  I</v>
      </c>
      <c r="B15" s="11"/>
      <c r="C15" s="11" t="str">
        <f>'1'!C15</f>
        <v>505 B</v>
      </c>
      <c r="D15" s="11" t="str">
        <f>'1'!D15</f>
        <v>DLA</v>
      </c>
      <c r="E15" s="11">
        <f>'1'!E15</f>
        <v>15</v>
      </c>
      <c r="F15" s="11"/>
      <c r="G15" s="11"/>
      <c r="H15" s="12">
        <f t="shared" si="0"/>
        <v>0</v>
      </c>
      <c r="I15" s="11">
        <f t="shared" si="1"/>
        <v>15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ADMINISTRACION FINANCIERA  II</v>
      </c>
      <c r="B16" s="11"/>
      <c r="C16" s="11" t="str">
        <f>'1'!C16</f>
        <v>605 A</v>
      </c>
      <c r="D16" s="11" t="str">
        <f>'1'!D16</f>
        <v>DLA</v>
      </c>
      <c r="E16" s="11">
        <f>'1'!E16</f>
        <v>10</v>
      </c>
      <c r="F16" s="11"/>
      <c r="G16" s="11"/>
      <c r="H16" s="12">
        <f t="shared" si="0"/>
        <v>0</v>
      </c>
      <c r="I16" s="11">
        <f t="shared" si="1"/>
        <v>10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MEZKLA DE MERCADOTECNIA</v>
      </c>
      <c r="B17" s="11"/>
      <c r="C17" s="11" t="str">
        <f>'1'!C17</f>
        <v>505 A</v>
      </c>
      <c r="D17" s="11" t="str">
        <f>'1'!D17</f>
        <v>DLA</v>
      </c>
      <c r="E17" s="11">
        <f>'1'!E17</f>
        <v>28</v>
      </c>
      <c r="F17" s="11"/>
      <c r="G17" s="11"/>
      <c r="H17" s="12">
        <f t="shared" si="0"/>
        <v>0</v>
      </c>
      <c r="I17" s="11">
        <f t="shared" si="1"/>
        <v>28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86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86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2023-12-19T20:05:26Z</dcterms:modified>
  <cp:category/>
  <cp:contentStatus/>
</cp:coreProperties>
</file>