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7110A34C-0187-4B46-950B-A8CBFF5BE6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I17" i="2"/>
  <c r="D17" i="2"/>
  <c r="C17" i="2"/>
  <c r="A17" i="2"/>
  <c r="E16" i="2"/>
  <c r="L16" i="2" s="1"/>
  <c r="D16" i="2"/>
  <c r="C16" i="2"/>
  <c r="A16" i="2"/>
  <c r="L15" i="2"/>
  <c r="D15" i="2"/>
  <c r="C15" i="2"/>
  <c r="A15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L17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L14" i="3"/>
  <c r="I14" i="3"/>
  <c r="J14" i="3" s="1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6" i="1"/>
  <c r="L15" i="1"/>
  <c r="L14" i="1"/>
  <c r="L28" i="1" l="1"/>
  <c r="E28" i="5"/>
  <c r="I16" i="3"/>
  <c r="J16" i="3" s="1"/>
  <c r="H16" i="3"/>
  <c r="L17" i="2"/>
  <c r="H15" i="4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L28" i="5"/>
  <c r="I28" i="5"/>
  <c r="J28" i="5" s="1"/>
  <c r="H28" i="5"/>
  <c r="H28" i="1"/>
  <c r="I18" i="5"/>
  <c r="J18" i="5" s="1"/>
  <c r="I24" i="5"/>
  <c r="J24" i="5" s="1"/>
  <c r="H22" i="5"/>
  <c r="I22" i="5"/>
  <c r="J22" i="5" s="1"/>
  <c r="H24" i="2"/>
  <c r="H21" i="3"/>
  <c r="H20" i="4"/>
  <c r="I18" i="2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22" i="2"/>
  <c r="H19" i="3"/>
  <c r="H14" i="4"/>
  <c r="I17" i="3"/>
  <c r="J17" i="3" s="1"/>
  <c r="I25" i="3"/>
  <c r="J25" i="3" s="1"/>
  <c r="I24" i="4"/>
  <c r="J24" i="4" s="1"/>
  <c r="H26" i="2"/>
  <c r="H17" i="3"/>
  <c r="H27" i="3"/>
  <c r="H18" i="4"/>
  <c r="H26" i="4"/>
  <c r="I14" i="2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L28" i="4" l="1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<sst xmlns="http://schemas.openxmlformats.org/spreadsheetml/2006/main" count="192" uniqueCount="45">
  <si>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</si>
  <si>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</si>
  <si>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</si>
  <si>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</si>
  <si>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</si>
  <si>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</si>
  <si>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</si>
  <si>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</si>
  <si>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</si>
  <si>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</si>
  <si>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</si>
  <si>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</si>
  <si>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</si>
  <si>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</si>
  <si>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</si>
  <si>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</si>
  <si>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</si>
  <si>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</si>
  <si>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</si>
  <si>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</si>
  <si>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</si>
  <si>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</si>
  <si>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</si>
  <si>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</si>
  <si>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</si>
  <si>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</si>
  <si>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</si>
  <si>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</si>
  <si>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</si>
  <si>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</si>
  <si>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</si>
  <si>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</si>
  <si>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</si>
  <si>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</si>
  <si>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</si>
  <si>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TALLER DE ÉTICA</t>
  </si>
  <si>
    <t>DISEÑO DE EXPERIMENTOS AMBIENTALES</t>
  </si>
  <si>
    <t>Francisco José Gómez Marín</t>
  </si>
  <si>
    <t>Jessica Alejandra Reyes Larios</t>
  </si>
  <si>
    <t>Agosto 2023- Enero 2024</t>
  </si>
  <si>
    <t>106 A</t>
  </si>
  <si>
    <t>ECONOMÍA AMBIENTAL</t>
  </si>
  <si>
    <t>306 A</t>
  </si>
  <si>
    <t>306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</si>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</sst>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  <xf numFmtId="165" fontId="4" fillId="0" borderId="2" xfId="1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90" zoomScaleNormal="90" workbookViewId="0">
      <selection activeCell="Q15" sqref="Q15"/>
    </sheetView>
  </sheetViews>
  <sheetFormatPr baseColWidth="10" defaultRowHeight="45" customHeight="1" x14ac:dyDescent="0.2"/>
  <cols>
    <col min="1" max="1" width="29.75" style="1" customWidth="1"/>
    <col min="2" max="2" width="4.375" style="1" customWidth="1"/>
    <col min="3" max="3" width="5.25" style="1" customWidth="1"/>
    <col min="4" max="4" width="16.625" style="1" customWidth="1"/>
    <col min="5" max="5" width="5.75" style="1" customWidth="1"/>
    <col min="6" max="6" width="5.875" style="1" customWidth="1"/>
    <col min="7" max="7" width="7" style="1" customWidth="1"/>
    <col min="8" max="8" width="5.75" style="1" customWidth="1"/>
    <col min="9" max="12" width="7" style="1" customWidth="1"/>
    <col min="13" max="13" width="6.125" style="1" customWidth="1"/>
    <col min="14" max="14" width="8.25" style="1" customWidth="1"/>
    <col min="15" max="1024" width="10.625" style="1" customWidth="1"/>
  </cols>
  <sheetData>
    <row r="1" spans="1:18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4.2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4.2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4.25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4.25" x14ac:dyDescent="0.2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25" x14ac:dyDescent="0.2">
      <c r="A8" s="4" t="s">
        <v>5</v>
      </c>
      <c r="B8" s="29" t="s">
        <v>6</v>
      </c>
      <c r="C8" s="29"/>
      <c r="D8" s="6" t="s">
        <v>7</v>
      </c>
      <c r="E8" s="7">
        <v>5</v>
      </c>
      <c r="G8" s="4" t="s">
        <v>8</v>
      </c>
      <c r="H8" s="7">
        <v>3</v>
      </c>
      <c r="I8" s="31" t="s">
        <v>9</v>
      </c>
      <c r="J8" s="31"/>
      <c r="K8" s="31"/>
      <c r="L8" s="29" t="s">
        <v>39</v>
      </c>
      <c r="M8" s="29"/>
      <c r="N8" s="29"/>
    </row>
    <row r="9" spans="1:18" ht="14.25" x14ac:dyDescent="0.2"/>
    <row r="10" spans="1:18" ht="14.25" x14ac:dyDescent="0.2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4.25" x14ac:dyDescent="0.2">
      <c r="B11" s="8"/>
      <c r="C11" s="8"/>
      <c r="E11" s="8"/>
      <c r="F11" s="8"/>
      <c r="G11" s="8"/>
      <c r="H11" s="8"/>
      <c r="I11" s="8"/>
      <c r="J11" s="8"/>
      <c r="K11" s="8"/>
    </row>
    <row r="12" spans="1:18" ht="14.25" x14ac:dyDescent="0.2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4.25" x14ac:dyDescent="0.2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12.75" x14ac:dyDescent="0.2">
      <c r="A14" s="10" t="s">
        <v>34</v>
      </c>
      <c r="B14" s="11" t="s">
        <v>24</v>
      </c>
      <c r="C14" s="11" t="s">
        <v>40</v>
      </c>
      <c r="D14" s="11" t="s">
        <v>27</v>
      </c>
      <c r="E14" s="11">
        <v>33</v>
      </c>
      <c r="F14" s="11">
        <v>23</v>
      </c>
      <c r="G14" s="11"/>
      <c r="H14" s="12"/>
      <c r="I14" s="11">
        <f t="shared" ref="I14:I17" si="0">(E14-SUM(F14:G14))-K14</f>
        <v>10</v>
      </c>
      <c r="J14" s="12"/>
      <c r="K14" s="11">
        <v>0</v>
      </c>
      <c r="L14" s="12">
        <f>K14/E14</f>
        <v>0</v>
      </c>
      <c r="M14" s="11">
        <v>54</v>
      </c>
      <c r="N14" s="12">
        <v>0.7</v>
      </c>
      <c r="R14" s="1"/>
    </row>
    <row r="15" spans="1:18" s="13" customFormat="1" ht="25.5" x14ac:dyDescent="0.2">
      <c r="A15" s="10" t="s">
        <v>36</v>
      </c>
      <c r="B15" s="11" t="s">
        <v>24</v>
      </c>
      <c r="C15" s="11" t="s">
        <v>42</v>
      </c>
      <c r="D15" s="11" t="s">
        <v>27</v>
      </c>
      <c r="E15" s="11">
        <v>29</v>
      </c>
      <c r="F15" s="11">
        <v>18</v>
      </c>
      <c r="G15" s="11"/>
      <c r="H15" s="12"/>
      <c r="I15" s="11">
        <f t="shared" si="0"/>
        <v>11</v>
      </c>
      <c r="J15" s="12"/>
      <c r="K15" s="11">
        <v>0</v>
      </c>
      <c r="L15" s="12">
        <f>K15/E15</f>
        <v>0</v>
      </c>
      <c r="M15" s="11">
        <v>47</v>
      </c>
      <c r="N15" s="12">
        <v>0.57999999999999996</v>
      </c>
    </row>
    <row r="16" spans="1:18" s="13" customFormat="1" ht="25.5" x14ac:dyDescent="0.2">
      <c r="A16" s="10" t="s">
        <v>36</v>
      </c>
      <c r="B16" s="11" t="s">
        <v>24</v>
      </c>
      <c r="C16" s="11" t="s">
        <v>43</v>
      </c>
      <c r="D16" s="11" t="s">
        <v>27</v>
      </c>
      <c r="E16" s="11">
        <v>22</v>
      </c>
      <c r="F16" s="11">
        <v>17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61</v>
      </c>
      <c r="N16" s="12">
        <v>0.77</v>
      </c>
    </row>
    <row r="17" spans="1:14" s="13" customFormat="1" ht="12.75" x14ac:dyDescent="0.2">
      <c r="A17" s="10" t="s">
        <v>41</v>
      </c>
      <c r="B17" s="11" t="s">
        <v>24</v>
      </c>
      <c r="C17" s="11" t="s">
        <v>42</v>
      </c>
      <c r="D17" s="11" t="s">
        <v>27</v>
      </c>
      <c r="E17" s="11">
        <v>28</v>
      </c>
      <c r="F17" s="11">
        <v>17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47</v>
      </c>
      <c r="N17" s="12">
        <v>0.61</v>
      </c>
    </row>
    <row r="18" spans="1:14" s="13" customFormat="1" ht="12.75" x14ac:dyDescent="0.2">
      <c r="A18" s="10" t="s">
        <v>41</v>
      </c>
      <c r="B18" s="11" t="s">
        <v>24</v>
      </c>
      <c r="C18" s="11" t="s">
        <v>43</v>
      </c>
      <c r="D18" s="11" t="s">
        <v>27</v>
      </c>
      <c r="E18" s="11">
        <v>22</v>
      </c>
      <c r="F18" s="11">
        <v>13</v>
      </c>
      <c r="G18" s="11"/>
      <c r="H18" s="12"/>
      <c r="I18" s="11">
        <f t="shared" ref="I18:I28" si="1">(E18-SUM(F18:G18))-K18</f>
        <v>9</v>
      </c>
      <c r="J18" s="12"/>
      <c r="K18" s="11">
        <v>0</v>
      </c>
      <c r="L18" s="12">
        <v>0</v>
      </c>
      <c r="M18" s="11">
        <v>47</v>
      </c>
      <c r="N18" s="12">
        <v>0.59</v>
      </c>
    </row>
    <row r="19" spans="1:14" s="13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2"/>
    </row>
    <row r="20" spans="1:14" s="13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4.25" x14ac:dyDescent="0.2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134</v>
      </c>
      <c r="F28" s="14">
        <f>SUM(F14:F27)</f>
        <v>88</v>
      </c>
      <c r="G28" s="14">
        <f>SUM(G14:G27)</f>
        <v>0</v>
      </c>
      <c r="H28" s="15">
        <f>SUM(F28:G28)/E28</f>
        <v>0.65671641791044777</v>
      </c>
      <c r="I28" s="14">
        <f t="shared" si="1"/>
        <v>46</v>
      </c>
      <c r="J28" s="15">
        <f>I28/E28</f>
        <v>0.34328358208955223</v>
      </c>
      <c r="K28" s="14">
        <f>SUM(K14:K27)</f>
        <v>0</v>
      </c>
      <c r="L28" s="15">
        <f>K28/E28</f>
        <v>0</v>
      </c>
      <c r="M28" s="14">
        <f>AVERAGE(M14:M27)</f>
        <v>51.2</v>
      </c>
      <c r="N28" s="16">
        <f>AVERAGE(N14:N27)</f>
        <v>0.64999999999999991</v>
      </c>
    </row>
    <row r="29" spans="1:14" ht="14.25" x14ac:dyDescent="0.2"/>
    <row r="30" spans="1:14" ht="135.6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4.25" x14ac:dyDescent="0.2"/>
    <row r="32" spans="1:14" ht="14.25" x14ac:dyDescent="0.2">
      <c r="A32" s="17"/>
    </row>
    <row r="33" spans="1:10" ht="14.25" x14ac:dyDescent="0.2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25"/>
      <c r="C34" s="25"/>
      <c r="D34" s="25"/>
      <c r="G34" s="26"/>
      <c r="H34" s="26"/>
      <c r="I34" s="26"/>
      <c r="J34" s="26"/>
    </row>
    <row r="35" spans="1:10" ht="14.25" hidden="1" x14ac:dyDescent="0.2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4.25" hidden="1" x14ac:dyDescent="0.2"/>
    <row r="37" spans="1:10" ht="45" customHeight="1" x14ac:dyDescent="0.2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workbookViewId="0">
      <selection activeCell="H14" sqref="H14"/>
    </sheetView>
  </sheetViews>
  <sheetFormatPr baseColWidth="10" defaultRowHeight="45" customHeight="1" x14ac:dyDescent="0.2"/>
  <cols>
    <col min="1" max="1" width="35.875" style="1" customWidth="1"/>
    <col min="2" max="2" width="4.375" style="1" customWidth="1"/>
    <col min="3" max="3" width="5.25" style="1" customWidth="1"/>
    <col min="4" max="4" width="20.25" style="1" customWidth="1"/>
    <col min="5" max="5" width="8.75" style="1" customWidth="1"/>
    <col min="6" max="12" width="7" style="1" customWidth="1"/>
    <col min="13" max="1024" width="10.625" style="1" customWidth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4.2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4.2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4.25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x14ac:dyDescent="0.2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2">
      <c r="A8" s="4" t="s">
        <v>5</v>
      </c>
      <c r="B8" s="29">
        <v>2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Agosto 2023- Enero 2024</v>
      </c>
      <c r="M8" s="29"/>
      <c r="N8" s="29"/>
    </row>
    <row r="9" spans="1:14" ht="14.25" x14ac:dyDescent="0.2"/>
    <row r="10" spans="1:14" ht="14.25" x14ac:dyDescent="0.2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4.25" x14ac:dyDescent="0.2">
      <c r="B11" s="8"/>
      <c r="C11" s="8"/>
      <c r="E11" s="8"/>
      <c r="F11" s="8"/>
      <c r="G11" s="8"/>
      <c r="H11" s="8"/>
      <c r="I11" s="8"/>
      <c r="J11" s="8"/>
      <c r="K11" s="8"/>
    </row>
    <row r="12" spans="1:14" ht="14.25" x14ac:dyDescent="0.2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4.25" x14ac:dyDescent="0.2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2.75" x14ac:dyDescent="0.2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v>34</v>
      </c>
      <c r="F14" s="11">
        <v>26</v>
      </c>
      <c r="G14" s="11"/>
      <c r="H14" s="12"/>
      <c r="I14" s="11">
        <f t="shared" ref="I14:I28" si="0">(E14-SUM(F14:G14))-K14</f>
        <v>8</v>
      </c>
      <c r="J14" s="12"/>
      <c r="K14" s="11"/>
      <c r="L14" s="12">
        <f t="shared" ref="L14:L28" si="1">K14/E14</f>
        <v>0</v>
      </c>
      <c r="M14" s="11">
        <v>61</v>
      </c>
      <c r="N14" s="12">
        <v>0.76</v>
      </c>
    </row>
    <row r="15" spans="1:14" s="13" customFormat="1" ht="12.75" x14ac:dyDescent="0.2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v>26</v>
      </c>
      <c r="F15" s="11">
        <v>15</v>
      </c>
      <c r="G15" s="11"/>
      <c r="H15" s="12"/>
      <c r="I15" s="11">
        <v>11</v>
      </c>
      <c r="J15" s="12"/>
      <c r="K15" s="11"/>
      <c r="L15" s="12">
        <f t="shared" si="1"/>
        <v>0</v>
      </c>
      <c r="M15" s="11">
        <v>47</v>
      </c>
      <c r="N15" s="12">
        <v>0.57999999999999996</v>
      </c>
    </row>
    <row r="16" spans="1:14" s="13" customFormat="1" ht="12.75" x14ac:dyDescent="0.2">
      <c r="A16" s="11" t="str">
        <f>'1'!A16</f>
        <v>DISEÑO DE EXPERIMENTOS AMBIENTALES</v>
      </c>
      <c r="B16" s="11" t="s">
        <v>44</v>
      </c>
      <c r="C16" s="11" t="str">
        <f>'1'!C16</f>
        <v>306 B</v>
      </c>
      <c r="D16" s="11" t="str">
        <f>'1'!D16</f>
        <v>IAMB</v>
      </c>
      <c r="E16" s="37">
        <f>'1'!E16</f>
        <v>22</v>
      </c>
      <c r="F16" s="37">
        <v>15</v>
      </c>
      <c r="G16" s="37"/>
      <c r="H16" s="38"/>
      <c r="I16" s="37">
        <v>7</v>
      </c>
      <c r="J16" s="38"/>
      <c r="K16" s="37"/>
      <c r="L16" s="38">
        <f t="shared" si="1"/>
        <v>0</v>
      </c>
      <c r="M16" s="37">
        <v>52</v>
      </c>
      <c r="N16" s="38">
        <v>0.68</v>
      </c>
    </row>
    <row r="17" spans="1:14" s="13" customFormat="1" ht="12.75" x14ac:dyDescent="0.2">
      <c r="A17" s="11" t="str">
        <f>'1'!A17</f>
        <v>ECONOMÍA AMBIENTAL</v>
      </c>
      <c r="B17" s="11" t="s">
        <v>44</v>
      </c>
      <c r="C17" s="11" t="str">
        <f>'1'!C17</f>
        <v>306 A</v>
      </c>
      <c r="D17" s="11" t="str">
        <f>'1'!D17</f>
        <v>IAMB</v>
      </c>
      <c r="E17" s="37">
        <v>29</v>
      </c>
      <c r="F17" s="37">
        <v>23</v>
      </c>
      <c r="G17" s="37"/>
      <c r="H17" s="38"/>
      <c r="I17" s="37">
        <f t="shared" si="0"/>
        <v>6</v>
      </c>
      <c r="J17" s="38"/>
      <c r="K17" s="37"/>
      <c r="L17" s="38">
        <f t="shared" si="1"/>
        <v>0</v>
      </c>
      <c r="M17" s="37">
        <v>62</v>
      </c>
      <c r="N17" s="38">
        <v>0.79</v>
      </c>
    </row>
    <row r="18" spans="1:14" s="13" customFormat="1" ht="12.75" x14ac:dyDescent="0.2">
      <c r="A18" s="11" t="str">
        <f>'1'!A18</f>
        <v>ECONOMÍA AMBIENTAL</v>
      </c>
      <c r="B18" s="11" t="s">
        <v>44</v>
      </c>
      <c r="C18" s="11" t="str">
        <f>'1'!C18</f>
        <v>306 B</v>
      </c>
      <c r="D18" s="11" t="str">
        <f>'1'!D18</f>
        <v>IAMB</v>
      </c>
      <c r="E18" s="37">
        <f>'1'!E18</f>
        <v>22</v>
      </c>
      <c r="F18" s="37">
        <v>11</v>
      </c>
      <c r="G18" s="37"/>
      <c r="H18" s="38"/>
      <c r="I18" s="37">
        <f t="shared" si="0"/>
        <v>11</v>
      </c>
      <c r="J18" s="38"/>
      <c r="K18" s="37"/>
      <c r="L18" s="38">
        <f t="shared" si="1"/>
        <v>0</v>
      </c>
      <c r="M18" s="37">
        <v>41</v>
      </c>
      <c r="N18" s="38">
        <v>0.5</v>
      </c>
    </row>
    <row r="19" spans="1:14" s="13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ref="H19:H27" si="2">F19/E19</f>
        <v>#DIV/0!</v>
      </c>
      <c r="I19" s="11">
        <f t="shared" si="0"/>
        <v>0</v>
      </c>
      <c r="J19" s="12" t="e">
        <f t="shared" ref="J19:J28" si="3">I19/E19</f>
        <v>#DIV/0!</v>
      </c>
      <c r="K19" s="11"/>
      <c r="L19" s="12" t="e">
        <f t="shared" si="1"/>
        <v>#DIV/0!</v>
      </c>
      <c r="M19" s="11"/>
      <c r="N19" s="12"/>
    </row>
    <row r="20" spans="1:14" s="13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4.25" x14ac:dyDescent="0.2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133</v>
      </c>
      <c r="F28" s="14">
        <f>SUM(F14:F27)</f>
        <v>90</v>
      </c>
      <c r="G28" s="14">
        <f>SUM(G14:G27)</f>
        <v>0</v>
      </c>
      <c r="H28" s="15">
        <f>SUM(F28:G28)/E28</f>
        <v>0.67669172932330823</v>
      </c>
      <c r="I28" s="14">
        <f t="shared" si="0"/>
        <v>43</v>
      </c>
      <c r="J28" s="15">
        <f t="shared" si="3"/>
        <v>0.32330827067669171</v>
      </c>
      <c r="K28" s="14">
        <f>SUM(K14:K27)</f>
        <v>0</v>
      </c>
      <c r="L28" s="15">
        <f t="shared" si="1"/>
        <v>0</v>
      </c>
      <c r="M28" s="14">
        <f>AVERAGE(M14:M27)</f>
        <v>52.6</v>
      </c>
      <c r="N28" s="16">
        <f>AVERAGE(N14:N27)</f>
        <v>0.66200000000000003</v>
      </c>
    </row>
    <row r="29" spans="1:14" ht="14.25" x14ac:dyDescent="0.2"/>
    <row r="30" spans="1:14" ht="120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4.25" x14ac:dyDescent="0.2"/>
    <row r="32" spans="1:14" ht="14.25" x14ac:dyDescent="0.2">
      <c r="A32" s="17"/>
    </row>
    <row r="33" spans="1:10" ht="12.75" customHeight="1" x14ac:dyDescent="0.2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25"/>
      <c r="C34" s="25"/>
      <c r="D34" s="25"/>
      <c r="G34" s="26"/>
      <c r="H34" s="26"/>
      <c r="I34" s="26"/>
      <c r="J34" s="26"/>
    </row>
    <row r="35" spans="1:10" ht="14.25" hidden="1" x14ac:dyDescent="0.2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4.25" hidden="1" x14ac:dyDescent="0.2"/>
    <row r="37" spans="1:10" ht="45" customHeight="1" x14ac:dyDescent="0.2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/>
  </sheetViews>
  <sheetFormatPr baseColWidth="10" defaultRowHeight="45" customHeight="1" x14ac:dyDescent="0.2"/>
  <cols>
    <col min="1" max="1" width="35.875" style="1" customWidth="1"/>
    <col min="2" max="2" width="4.375" style="1" customWidth="1"/>
    <col min="3" max="3" width="5.25" style="1" customWidth="1"/>
    <col min="4" max="4" width="20.25" style="1" customWidth="1"/>
    <col min="5" max="5" width="8.75" style="1" customWidth="1"/>
    <col min="6" max="12" width="7" style="1" customWidth="1"/>
    <col min="13" max="1024" width="10.625" style="1" customWidth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4.2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4.2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4.25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x14ac:dyDescent="0.2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2">
      <c r="A8" s="4" t="s">
        <v>5</v>
      </c>
      <c r="B8" s="29">
        <v>3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Agosto 2023- Enero 2024</v>
      </c>
      <c r="M8" s="29"/>
      <c r="N8" s="29"/>
    </row>
    <row r="9" spans="1:14" ht="14.25" x14ac:dyDescent="0.2"/>
    <row r="10" spans="1:14" ht="14.25" x14ac:dyDescent="0.2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4.25" x14ac:dyDescent="0.2">
      <c r="B11" s="8"/>
      <c r="C11" s="8"/>
      <c r="E11" s="8"/>
      <c r="F11" s="8"/>
      <c r="G11" s="8"/>
      <c r="H11" s="8"/>
      <c r="I11" s="8"/>
      <c r="J11" s="8"/>
      <c r="K11" s="8"/>
    </row>
    <row r="12" spans="1:14" ht="14.25" x14ac:dyDescent="0.2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4.25" x14ac:dyDescent="0.2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2.75" x14ac:dyDescent="0.2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2.75" x14ac:dyDescent="0.2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2.75" x14ac:dyDescent="0.2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2.75" x14ac:dyDescent="0.2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2.75" x14ac:dyDescent="0.2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4.25" x14ac:dyDescent="0.2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4.25" x14ac:dyDescent="0.2"/>
    <row r="30" spans="1:14" ht="120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4.25" x14ac:dyDescent="0.2"/>
    <row r="32" spans="1:14" ht="14.25" x14ac:dyDescent="0.2">
      <c r="A32" s="17"/>
    </row>
    <row r="33" spans="1:10" ht="12.75" customHeight="1" x14ac:dyDescent="0.2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25"/>
      <c r="C34" s="25"/>
      <c r="D34" s="25"/>
      <c r="G34" s="26"/>
      <c r="H34" s="26"/>
      <c r="I34" s="26"/>
      <c r="J34" s="26"/>
    </row>
    <row r="35" spans="1:10" ht="14.25" hidden="1" x14ac:dyDescent="0.2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4.25" hidden="1" x14ac:dyDescent="0.2"/>
    <row r="37" spans="1:10" ht="45" customHeight="1" x14ac:dyDescent="0.2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/>
  </sheetViews>
  <sheetFormatPr baseColWidth="10" defaultRowHeight="45" customHeight="1" x14ac:dyDescent="0.2"/>
  <cols>
    <col min="1" max="1" width="35.875" style="1" customWidth="1"/>
    <col min="2" max="2" width="4.375" style="1" customWidth="1"/>
    <col min="3" max="3" width="5.25" style="1" customWidth="1"/>
    <col min="4" max="4" width="20.25" style="1" customWidth="1"/>
    <col min="5" max="5" width="8.75" style="1" customWidth="1"/>
    <col min="6" max="12" width="7" style="1" customWidth="1"/>
    <col min="13" max="1024" width="10.625" style="1" customWidth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4.2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4.2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4.25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x14ac:dyDescent="0.2">
      <c r="A6" s="33" t="s">
        <v>3</v>
      </c>
      <c r="B6" s="33"/>
      <c r="C6" s="33"/>
      <c r="D6" s="33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2">
      <c r="A8" s="4" t="s">
        <v>5</v>
      </c>
      <c r="B8" s="29">
        <v>4</v>
      </c>
      <c r="C8" s="29"/>
      <c r="D8" s="6" t="s">
        <v>7</v>
      </c>
      <c r="E8" s="5">
        <f>'1'!E8</f>
        <v>5</v>
      </c>
      <c r="G8" s="4" t="s">
        <v>8</v>
      </c>
      <c r="H8" s="5">
        <f>'1'!H8</f>
        <v>3</v>
      </c>
      <c r="I8" s="31" t="s">
        <v>9</v>
      </c>
      <c r="J8" s="31"/>
      <c r="K8" s="31"/>
      <c r="L8" s="29" t="str">
        <f>'1'!L8</f>
        <v>Agosto 2023- Enero 2024</v>
      </c>
      <c r="M8" s="29"/>
      <c r="N8" s="29"/>
    </row>
    <row r="9" spans="1:14" ht="14.25" x14ac:dyDescent="0.2"/>
    <row r="10" spans="1:14" ht="14.25" x14ac:dyDescent="0.2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4.25" x14ac:dyDescent="0.2">
      <c r="B11" s="8"/>
      <c r="C11" s="8"/>
      <c r="E11" s="8"/>
      <c r="F11" s="8"/>
      <c r="G11" s="8"/>
      <c r="H11" s="8"/>
      <c r="I11" s="8"/>
      <c r="J11" s="8"/>
      <c r="K11" s="8"/>
    </row>
    <row r="12" spans="1:14" ht="14.25" x14ac:dyDescent="0.2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4.25" x14ac:dyDescent="0.2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2.75" x14ac:dyDescent="0.2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2.75" x14ac:dyDescent="0.2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2.75" x14ac:dyDescent="0.2">
      <c r="A16" s="11" t="str">
        <f>'1'!A16</f>
        <v>DISEÑO DE EXPERIMENTOS AMBIENTALES</v>
      </c>
      <c r="B16" s="11"/>
      <c r="C16" s="11" t="str">
        <f>'1'!C16</f>
        <v>306 B</v>
      </c>
      <c r="D16" s="11" t="str">
        <f>'1'!D16</f>
        <v>IAMB</v>
      </c>
      <c r="E16" s="11">
        <f>'1'!E16</f>
        <v>22</v>
      </c>
      <c r="F16" s="11"/>
      <c r="G16" s="11"/>
      <c r="H16" s="12">
        <f t="shared" si="0"/>
        <v>0</v>
      </c>
      <c r="I16" s="11">
        <f t="shared" si="1"/>
        <v>22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2.75" x14ac:dyDescent="0.2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2.75" x14ac:dyDescent="0.2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4.25" x14ac:dyDescent="0.2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134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134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4.25" x14ac:dyDescent="0.2"/>
    <row r="30" spans="1:14" ht="120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4.25" x14ac:dyDescent="0.2"/>
    <row r="32" spans="1:14" ht="14.25" x14ac:dyDescent="0.2">
      <c r="A32" s="17"/>
    </row>
    <row r="33" spans="1:10" ht="12.75" customHeight="1" x14ac:dyDescent="0.2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25"/>
      <c r="C34" s="25"/>
      <c r="D34" s="25"/>
      <c r="G34" s="26"/>
      <c r="H34" s="26"/>
      <c r="I34" s="26"/>
      <c r="J34" s="26"/>
    </row>
    <row r="35" spans="1:10" ht="14.25" hidden="1" x14ac:dyDescent="0.2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4.25" hidden="1" x14ac:dyDescent="0.2"/>
    <row r="37" spans="1:10" ht="45" customHeight="1" x14ac:dyDescent="0.2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/>
  </sheetViews>
  <sheetFormatPr baseColWidth="10" defaultRowHeight="45" customHeight="1" x14ac:dyDescent="0.2"/>
  <cols>
    <col min="1" max="1" width="35.875" style="1" customWidth="1"/>
    <col min="2" max="2" width="4.375" style="1" customWidth="1"/>
    <col min="3" max="3" width="5.25" style="1" customWidth="1"/>
    <col min="4" max="4" width="20.25" style="1" customWidth="1"/>
    <col min="5" max="5" width="8.75" style="1" customWidth="1"/>
    <col min="6" max="12" width="7" style="1" customWidth="1"/>
    <col min="13" max="1024" width="10.625" style="1" customWidth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4.2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4.2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4.25" x14ac:dyDescent="0.2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x14ac:dyDescent="0.2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2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3</v>
      </c>
      <c r="I8" s="31" t="s">
        <v>9</v>
      </c>
      <c r="J8" s="31"/>
      <c r="K8" s="31"/>
      <c r="L8" s="29" t="str">
        <f>'1'!L8</f>
        <v>Agosto 2023- Enero 2024</v>
      </c>
      <c r="M8" s="29"/>
      <c r="N8" s="29"/>
    </row>
    <row r="9" spans="1:14" ht="14.25" x14ac:dyDescent="0.2"/>
    <row r="10" spans="1:14" ht="14.25" x14ac:dyDescent="0.2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4.25" x14ac:dyDescent="0.2">
      <c r="B11" s="8"/>
      <c r="C11" s="8"/>
      <c r="E11" s="8"/>
      <c r="F11" s="8"/>
      <c r="G11" s="8"/>
      <c r="H11" s="8"/>
      <c r="I11" s="8"/>
      <c r="J11" s="8"/>
      <c r="K11" s="8"/>
    </row>
    <row r="12" spans="1:14" ht="14.25" x14ac:dyDescent="0.2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4.25" x14ac:dyDescent="0.2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2.75" x14ac:dyDescent="0.2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30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30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2.75" x14ac:dyDescent="0.2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2.75" x14ac:dyDescent="0.2">
      <c r="A16" s="11" t="s">
        <v>36</v>
      </c>
      <c r="B16" s="11"/>
      <c r="C16" s="11" t="str">
        <f>'1'!C16</f>
        <v>306 B</v>
      </c>
      <c r="D16" s="11" t="str">
        <f>'1'!D16</f>
        <v>IAMB</v>
      </c>
      <c r="E16" s="11">
        <v>37</v>
      </c>
      <c r="F16" s="11"/>
      <c r="G16" s="11"/>
      <c r="H16" s="12">
        <f t="shared" si="0"/>
        <v>0</v>
      </c>
      <c r="I16" s="11">
        <f t="shared" si="1"/>
        <v>37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2.75" x14ac:dyDescent="0.2">
      <c r="A17" s="11" t="str">
        <f>'1'!A17</f>
        <v>ECONOMÍA AMBIENTAL</v>
      </c>
      <c r="B17" s="11"/>
      <c r="C17" s="11" t="str">
        <f>'1'!C17</f>
        <v>306 A</v>
      </c>
      <c r="D17" s="11" t="str">
        <f>'1'!D17</f>
        <v>IAMB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2.75" x14ac:dyDescent="0.2">
      <c r="A18" s="11" t="str">
        <f>'1'!A18</f>
        <v>ECONOMÍA AMBIENTAL</v>
      </c>
      <c r="B18" s="11"/>
      <c r="C18" s="11" t="str">
        <f>'1'!C18</f>
        <v>306 B</v>
      </c>
      <c r="D18" s="11" t="str">
        <f>'1'!D18</f>
        <v>IAMB</v>
      </c>
      <c r="E18" s="11">
        <f>'1'!E18</f>
        <v>22</v>
      </c>
      <c r="F18" s="11"/>
      <c r="G18" s="11"/>
      <c r="H18" s="12">
        <f t="shared" si="0"/>
        <v>0</v>
      </c>
      <c r="I18" s="11">
        <f t="shared" si="1"/>
        <v>22</v>
      </c>
      <c r="J18" s="12">
        <f t="shared" si="2"/>
        <v>1</v>
      </c>
      <c r="K18" s="11"/>
      <c r="L18" s="12">
        <f t="shared" si="3"/>
        <v>0</v>
      </c>
      <c r="M18" s="11"/>
      <c r="N18" s="12"/>
    </row>
    <row r="19" spans="1:14" s="13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4.25" x14ac:dyDescent="0.2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144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144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4.25" x14ac:dyDescent="0.2"/>
    <row r="30" spans="1:14" ht="120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4.25" x14ac:dyDescent="0.2"/>
    <row r="32" spans="1:14" ht="14.25" x14ac:dyDescent="0.2">
      <c r="A32" s="17"/>
    </row>
    <row r="33" spans="1:10" ht="12.75" customHeight="1" x14ac:dyDescent="0.2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36" t="s">
        <v>37</v>
      </c>
      <c r="C34" s="36"/>
      <c r="D34" s="36"/>
      <c r="G34" s="29" t="s">
        <v>38</v>
      </c>
      <c r="H34" s="29"/>
      <c r="I34" s="29"/>
      <c r="J34" s="29"/>
    </row>
    <row r="35" spans="1:10" ht="14.25" hidden="1" x14ac:dyDescent="0.2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4.25" hidden="1" x14ac:dyDescent="0.2"/>
    <row r="37" spans="1:10" ht="45" customHeight="1" x14ac:dyDescent="0.2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2023-11-09T03:29:35Z</dcterms:modified>
</cp:coreProperties>
</file>