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Reporte de calificaciones\"/>
    </mc:Choice>
  </mc:AlternateContent>
  <xr:revisionPtr revIDLastSave="0" documentId="13_ncr:1_{D1429FC6-3BF6-423A-97BB-74A7CE9127B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3" l="1"/>
  <c r="M28" i="23"/>
  <c r="F28" i="23"/>
  <c r="I28" i="23" s="1"/>
  <c r="E28" i="23"/>
  <c r="L18" i="23"/>
  <c r="L17" i="23"/>
  <c r="L20" i="24" l="1"/>
  <c r="L19" i="24"/>
  <c r="L18" i="24"/>
  <c r="L17" i="24"/>
  <c r="L17" i="10"/>
  <c r="L16" i="10"/>
  <c r="L17" i="22" l="1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D1BE5D6-3881-4C39-AB1E-C6628273340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<sst xmlns="http://schemas.openxmlformats.org/spreadsheetml/2006/main" count="237" uniqueCount="49">
  <si>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</si>
  <si>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</si>
  <si>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</si>
  <si>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</si>
  <si>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</si>
  <si>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</si>
  <si>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</si>
  <si>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</si>
  <si>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</si>
  <si>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</si>
  <si>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</si>
  <si>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</si>
  <si>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</si>
  <si>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</si>
  <si>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</si>
  <si>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</si>
  <si>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</si>
  <si>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</si>
  <si>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</si>
  <si>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</si>
  <si>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</si>
  <si>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</si>
  <si>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</si>
  <si>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</si>
  <si>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</si>
  <si>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</si>
  <si>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</si>
  <si>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</si>
  <si>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</si>
  <si>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</si>
  <si>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</si>
  <si>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</si>
  <si>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</si>
  <si>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</si>
  <si>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</si>
  <si>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</si>
  <si>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</si>
  <si>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</si>
  <si>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</si>
  <si>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</si>
  <si>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CALCULO DIFERENCIAL</t>
  </si>
  <si>
    <t>TERMODINAMICA</t>
  </si>
  <si>
    <t>FISICOQUIMICA II</t>
  </si>
  <si>
    <t>FENOMENOS DE TRANSPORTE</t>
  </si>
  <si>
    <t>106-A</t>
  </si>
  <si>
    <t>306-A</t>
  </si>
  <si>
    <t>506-A</t>
  </si>
  <si>
    <t>SEP 2023 - ENE 2024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</si>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</sst>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42" t="s">
        <v>7</v>
      </c>
      <c r="J8" s="42"/>
      <c r="K8" s="42"/>
      <c r="L8" s="36" t="s">
        <v>47</v>
      </c>
      <c r="M8" s="36"/>
      <c r="N8" s="36"/>
    </row>
    <row r="10" spans="1:14" x14ac:dyDescent="0.2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1</v>
      </c>
      <c r="C14" s="21" t="s">
        <v>44</v>
      </c>
      <c r="D14" s="9" t="s">
        <v>33</v>
      </c>
      <c r="E14" s="9">
        <v>35</v>
      </c>
      <c r="F14" s="27">
        <v>13</v>
      </c>
      <c r="G14" s="9"/>
      <c r="H14" s="10"/>
      <c r="I14" s="27">
        <v>22</v>
      </c>
      <c r="J14" s="10"/>
      <c r="K14" s="9"/>
      <c r="L14" s="28">
        <v>0</v>
      </c>
      <c r="M14" s="9">
        <v>28</v>
      </c>
      <c r="N14" s="28">
        <v>0.37</v>
      </c>
    </row>
    <row r="15" spans="1:14" s="11" customFormat="1" x14ac:dyDescent="0.2">
      <c r="A15" s="8" t="s">
        <v>41</v>
      </c>
      <c r="B15" s="9">
        <v>1</v>
      </c>
      <c r="C15" s="21" t="s">
        <v>45</v>
      </c>
      <c r="D15" s="9" t="s">
        <v>33</v>
      </c>
      <c r="E15" s="9">
        <v>27</v>
      </c>
      <c r="F15" s="9">
        <v>11</v>
      </c>
      <c r="G15" s="9"/>
      <c r="H15" s="10"/>
      <c r="I15" s="9">
        <v>16</v>
      </c>
      <c r="J15" s="10"/>
      <c r="K15" s="9"/>
      <c r="L15" s="10">
        <v>0</v>
      </c>
      <c r="M15" s="9">
        <v>31</v>
      </c>
      <c r="N15" s="10">
        <v>0.41</v>
      </c>
    </row>
    <row r="16" spans="1:14" s="11" customFormat="1" x14ac:dyDescent="0.2">
      <c r="A16" s="8" t="s">
        <v>42</v>
      </c>
      <c r="B16" s="9">
        <v>1</v>
      </c>
      <c r="C16" s="21" t="s">
        <v>46</v>
      </c>
      <c r="D16" s="9" t="s">
        <v>33</v>
      </c>
      <c r="E16" s="9">
        <v>23</v>
      </c>
      <c r="F16" s="22">
        <v>17</v>
      </c>
      <c r="G16" s="22"/>
      <c r="H16" s="10"/>
      <c r="I16" s="9">
        <v>6</v>
      </c>
      <c r="J16" s="10"/>
      <c r="K16" s="9"/>
      <c r="L16" s="10">
        <f t="shared" ref="L16:L17" si="0">K16/E16</f>
        <v>0</v>
      </c>
      <c r="M16" s="22">
        <v>59</v>
      </c>
      <c r="N16" s="26">
        <v>0.74</v>
      </c>
    </row>
    <row r="17" spans="1:14" s="11" customFormat="1" x14ac:dyDescent="0.2">
      <c r="A17" s="8" t="s">
        <v>43</v>
      </c>
      <c r="B17" s="9">
        <v>1</v>
      </c>
      <c r="C17" s="21" t="s">
        <v>46</v>
      </c>
      <c r="D17" s="9" t="s">
        <v>33</v>
      </c>
      <c r="E17" s="9">
        <v>28</v>
      </c>
      <c r="F17" s="9">
        <v>12</v>
      </c>
      <c r="G17" s="9"/>
      <c r="H17" s="10"/>
      <c r="I17" s="9">
        <v>16</v>
      </c>
      <c r="J17" s="10"/>
      <c r="K17" s="9"/>
      <c r="L17" s="10">
        <f t="shared" si="0"/>
        <v>0</v>
      </c>
      <c r="M17" s="9">
        <v>34</v>
      </c>
      <c r="N17" s="15">
        <v>0.43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53</v>
      </c>
      <c r="G28" s="17">
        <f>SUM(G14:G27)</f>
        <v>0</v>
      </c>
      <c r="H28" s="24"/>
      <c r="I28" s="17">
        <f>SUM(I14:I17)</f>
        <v>60</v>
      </c>
      <c r="J28" s="24"/>
      <c r="K28" s="17"/>
      <c r="L28" s="18"/>
      <c r="M28" s="23">
        <f>AVERAGE(M14:M27)</f>
        <v>38</v>
      </c>
      <c r="N28" s="19">
        <f>AVERAGE(N14:N27)</f>
        <v>0.48749999999999999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35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2023 - ENE 2024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2</v>
      </c>
      <c r="C14" s="21" t="s">
        <v>44</v>
      </c>
      <c r="D14" s="9" t="s">
        <v>33</v>
      </c>
      <c r="E14" s="9">
        <v>35</v>
      </c>
      <c r="F14" s="27">
        <v>18</v>
      </c>
      <c r="G14" s="9"/>
      <c r="H14" s="10"/>
      <c r="I14" s="27">
        <v>17</v>
      </c>
      <c r="J14" s="10"/>
      <c r="K14" s="9"/>
      <c r="L14" s="28">
        <v>0</v>
      </c>
      <c r="M14" s="9">
        <v>40</v>
      </c>
      <c r="N14" s="28">
        <v>0.51</v>
      </c>
    </row>
    <row r="15" spans="1:14" s="11" customFormat="1" x14ac:dyDescent="0.2">
      <c r="A15" s="8" t="s">
        <v>41</v>
      </c>
      <c r="B15" s="9">
        <v>2</v>
      </c>
      <c r="C15" s="21" t="s">
        <v>45</v>
      </c>
      <c r="D15" s="9" t="s">
        <v>33</v>
      </c>
      <c r="E15" s="9">
        <v>27</v>
      </c>
      <c r="F15" s="9">
        <v>22</v>
      </c>
      <c r="G15" s="9"/>
      <c r="H15" s="10"/>
      <c r="I15" s="9">
        <v>5</v>
      </c>
      <c r="J15" s="10"/>
      <c r="K15" s="9"/>
      <c r="L15" s="10">
        <v>0</v>
      </c>
      <c r="M15" s="9">
        <v>73</v>
      </c>
      <c r="N15" s="10">
        <v>0.67</v>
      </c>
    </row>
    <row r="16" spans="1:14" s="11" customFormat="1" x14ac:dyDescent="0.2">
      <c r="A16" s="8" t="s">
        <v>42</v>
      </c>
      <c r="B16" s="9">
        <v>2</v>
      </c>
      <c r="C16" s="21" t="s">
        <v>46</v>
      </c>
      <c r="D16" s="9" t="s">
        <v>33</v>
      </c>
      <c r="E16" s="9">
        <v>23</v>
      </c>
      <c r="F16" s="22">
        <v>20</v>
      </c>
      <c r="G16" s="22"/>
      <c r="H16" s="10"/>
      <c r="I16" s="9">
        <v>3</v>
      </c>
      <c r="J16" s="10"/>
      <c r="K16" s="9"/>
      <c r="L16" s="10">
        <f t="shared" ref="L16:L17" si="0">K16/E16</f>
        <v>0</v>
      </c>
      <c r="M16" s="22">
        <v>75</v>
      </c>
      <c r="N16" s="26">
        <v>0.65</v>
      </c>
    </row>
    <row r="17" spans="1:14" s="11" customFormat="1" x14ac:dyDescent="0.2">
      <c r="A17" s="8" t="s">
        <v>43</v>
      </c>
      <c r="B17" s="9">
        <v>2</v>
      </c>
      <c r="C17" s="21" t="s">
        <v>46</v>
      </c>
      <c r="D17" s="9" t="s">
        <v>33</v>
      </c>
      <c r="E17" s="9">
        <v>28</v>
      </c>
      <c r="F17" s="9">
        <v>23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73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83</v>
      </c>
      <c r="G28" s="17">
        <f>SUM(G14:G27)</f>
        <v>0</v>
      </c>
      <c r="H28" s="18"/>
      <c r="I28" s="17">
        <f>SUM(I14:I17)</f>
        <v>30</v>
      </c>
      <c r="J28" s="18"/>
      <c r="K28" s="17">
        <f>SUM(K14:K27)</f>
        <v>0</v>
      </c>
      <c r="L28" s="18"/>
      <c r="M28" s="23">
        <f>AVERAGE(M14:M27)</f>
        <v>65.25</v>
      </c>
      <c r="N28" s="19">
        <f>AVERAGE(N14:N27)</f>
        <v>0.62750000000000006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36</v>
      </c>
      <c r="C37" s="30"/>
      <c r="D37" s="30"/>
      <c r="E37" s="13"/>
      <c r="F37" s="13"/>
      <c r="G37" s="30" t="s">
        <v>34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v>4</v>
      </c>
      <c r="F8"/>
      <c r="G8" s="4" t="s">
        <v>6</v>
      </c>
      <c r="H8" s="20">
        <v>4</v>
      </c>
      <c r="I8" s="42" t="s">
        <v>7</v>
      </c>
      <c r="J8" s="42"/>
      <c r="K8" s="42"/>
      <c r="L8" s="36" t="s">
        <v>47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3</v>
      </c>
      <c r="C14" s="21" t="s">
        <v>44</v>
      </c>
      <c r="D14" s="9" t="s">
        <v>33</v>
      </c>
      <c r="E14" s="9">
        <v>35</v>
      </c>
      <c r="F14" s="27">
        <v>19</v>
      </c>
      <c r="G14" s="9"/>
      <c r="H14" s="10"/>
      <c r="I14" s="27">
        <v>16</v>
      </c>
      <c r="J14" s="10"/>
      <c r="K14" s="9"/>
      <c r="L14" s="28">
        <v>0</v>
      </c>
      <c r="M14" s="9">
        <v>40</v>
      </c>
      <c r="N14" s="28">
        <v>0.54</v>
      </c>
    </row>
    <row r="15" spans="1:14" s="11" customFormat="1" x14ac:dyDescent="0.2">
      <c r="A15" s="8" t="s">
        <v>40</v>
      </c>
      <c r="B15" s="9">
        <v>4</v>
      </c>
      <c r="C15" s="21" t="s">
        <v>44</v>
      </c>
      <c r="D15" s="9" t="s">
        <v>33</v>
      </c>
      <c r="E15" s="9">
        <v>35</v>
      </c>
      <c r="F15" s="27">
        <v>20</v>
      </c>
      <c r="G15" s="9"/>
      <c r="H15" s="10"/>
      <c r="I15" s="27">
        <v>15</v>
      </c>
      <c r="J15" s="10"/>
      <c r="K15" s="9"/>
      <c r="L15" s="28">
        <v>0</v>
      </c>
      <c r="M15" s="9">
        <v>47</v>
      </c>
      <c r="N15" s="28">
        <v>0.56999999999999995</v>
      </c>
    </row>
    <row r="16" spans="1:14" s="11" customFormat="1" x14ac:dyDescent="0.2">
      <c r="A16" s="8" t="s">
        <v>41</v>
      </c>
      <c r="B16" s="9">
        <v>3</v>
      </c>
      <c r="C16" s="21" t="s">
        <v>45</v>
      </c>
      <c r="D16" s="9" t="s">
        <v>33</v>
      </c>
      <c r="E16" s="9">
        <v>27</v>
      </c>
      <c r="F16" s="9">
        <v>22</v>
      </c>
      <c r="G16" s="9"/>
      <c r="H16" s="10"/>
      <c r="I16" s="9">
        <v>5</v>
      </c>
      <c r="J16" s="10"/>
      <c r="K16" s="9"/>
      <c r="L16" s="10">
        <v>0</v>
      </c>
      <c r="M16" s="9">
        <v>72</v>
      </c>
      <c r="N16" s="10">
        <v>0.7</v>
      </c>
    </row>
    <row r="17" spans="1:14" s="11" customFormat="1" x14ac:dyDescent="0.2">
      <c r="A17" s="8" t="s">
        <v>42</v>
      </c>
      <c r="B17" s="9" t="s">
        <v>48</v>
      </c>
      <c r="C17" s="21" t="s">
        <v>46</v>
      </c>
      <c r="D17" s="9" t="s">
        <v>33</v>
      </c>
      <c r="E17" s="9">
        <v>23</v>
      </c>
      <c r="F17" s="22">
        <v>20</v>
      </c>
      <c r="G17" s="22"/>
      <c r="H17" s="10"/>
      <c r="I17" s="9">
        <v>3</v>
      </c>
      <c r="J17" s="10"/>
      <c r="K17" s="9"/>
      <c r="L17" s="10">
        <f t="shared" ref="L17:L18" si="0">K17/E17</f>
        <v>0</v>
      </c>
      <c r="M17" s="22">
        <v>75</v>
      </c>
      <c r="N17" s="26">
        <v>0.65</v>
      </c>
    </row>
    <row r="18" spans="1:14" s="11" customFormat="1" x14ac:dyDescent="0.2">
      <c r="A18" s="8" t="s">
        <v>43</v>
      </c>
      <c r="B18" s="9" t="s">
        <v>48</v>
      </c>
      <c r="C18" s="21" t="s">
        <v>46</v>
      </c>
      <c r="D18" s="9" t="s">
        <v>33</v>
      </c>
      <c r="E18" s="9">
        <v>28</v>
      </c>
      <c r="F18" s="9">
        <v>23</v>
      </c>
      <c r="G18" s="9"/>
      <c r="H18" s="10"/>
      <c r="I18" s="9">
        <v>5</v>
      </c>
      <c r="J18" s="10"/>
      <c r="K18" s="9"/>
      <c r="L18" s="10">
        <f t="shared" si="0"/>
        <v>0</v>
      </c>
      <c r="M18" s="9">
        <v>73</v>
      </c>
      <c r="N18" s="15">
        <v>0.68</v>
      </c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104</v>
      </c>
      <c r="G28" s="17"/>
      <c r="H28" s="18"/>
      <c r="I28" s="17">
        <f t="shared" ref="I28" si="1">(E28-SUM(F28:G28))-K28</f>
        <v>44</v>
      </c>
      <c r="J28" s="18"/>
      <c r="K28" s="17"/>
      <c r="L28" s="18"/>
      <c r="M28" s="23">
        <f>AVERAGE(M14:M27)</f>
        <v>61.4</v>
      </c>
      <c r="N28" s="19">
        <f>AVERAGE(N14:N27)</f>
        <v>0.628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36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v>4</v>
      </c>
      <c r="F8"/>
      <c r="G8" s="4" t="s">
        <v>6</v>
      </c>
      <c r="H8" s="20">
        <v>4</v>
      </c>
      <c r="I8" s="42" t="s">
        <v>7</v>
      </c>
      <c r="J8" s="42"/>
      <c r="K8" s="42"/>
      <c r="L8" s="36" t="s">
        <v>47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8" t="s">
        <v>40</v>
      </c>
      <c r="B14" s="9">
        <v>5</v>
      </c>
      <c r="C14" s="21" t="s">
        <v>44</v>
      </c>
      <c r="D14" s="9" t="s">
        <v>33</v>
      </c>
      <c r="E14" s="9">
        <v>36</v>
      </c>
      <c r="F14" s="27">
        <v>21</v>
      </c>
      <c r="G14" s="9"/>
      <c r="H14" s="10"/>
      <c r="I14" s="27">
        <v>15</v>
      </c>
      <c r="J14" s="10"/>
      <c r="K14" s="9"/>
      <c r="L14" s="28">
        <v>0</v>
      </c>
      <c r="M14" s="9">
        <v>51</v>
      </c>
      <c r="N14" s="28">
        <v>0.57999999999999996</v>
      </c>
    </row>
    <row r="15" spans="1:14" s="11" customFormat="1" x14ac:dyDescent="0.2">
      <c r="A15" s="8" t="s">
        <v>41</v>
      </c>
      <c r="B15" s="9">
        <v>4</v>
      </c>
      <c r="C15" s="21" t="s">
        <v>45</v>
      </c>
      <c r="D15" s="9" t="s">
        <v>33</v>
      </c>
      <c r="E15" s="9">
        <v>27</v>
      </c>
      <c r="F15" s="27">
        <v>22</v>
      </c>
      <c r="G15" s="9"/>
      <c r="H15" s="10"/>
      <c r="I15" s="27">
        <v>5</v>
      </c>
      <c r="J15" s="10"/>
      <c r="K15" s="9"/>
      <c r="L15" s="28">
        <v>0</v>
      </c>
      <c r="M15" s="9">
        <v>62</v>
      </c>
      <c r="N15" s="28">
        <v>0.81</v>
      </c>
    </row>
    <row r="16" spans="1:14" s="11" customFormat="1" x14ac:dyDescent="0.2">
      <c r="A16" s="8" t="s">
        <v>41</v>
      </c>
      <c r="B16" s="9">
        <v>5</v>
      </c>
      <c r="C16" s="21" t="s">
        <v>45</v>
      </c>
      <c r="D16" s="9" t="s">
        <v>33</v>
      </c>
      <c r="E16" s="9">
        <v>27</v>
      </c>
      <c r="F16" s="9">
        <v>22</v>
      </c>
      <c r="G16" s="9"/>
      <c r="H16" s="10"/>
      <c r="I16" s="9">
        <v>5</v>
      </c>
      <c r="J16" s="10"/>
      <c r="K16" s="9"/>
      <c r="L16" s="10">
        <v>0</v>
      </c>
      <c r="M16" s="9">
        <v>67</v>
      </c>
      <c r="N16" s="10">
        <v>0.81</v>
      </c>
    </row>
    <row r="17" spans="1:14" s="11" customFormat="1" x14ac:dyDescent="0.2">
      <c r="A17" s="8" t="s">
        <v>42</v>
      </c>
      <c r="B17" s="9">
        <v>3</v>
      </c>
      <c r="C17" s="21" t="s">
        <v>46</v>
      </c>
      <c r="D17" s="9" t="s">
        <v>33</v>
      </c>
      <c r="E17" s="9">
        <v>23</v>
      </c>
      <c r="F17" s="22">
        <v>22</v>
      </c>
      <c r="G17" s="22"/>
      <c r="H17" s="10"/>
      <c r="I17" s="9">
        <v>1</v>
      </c>
      <c r="J17" s="10"/>
      <c r="K17" s="9"/>
      <c r="L17" s="10">
        <f t="shared" ref="L17:L20" si="0">K17/E17</f>
        <v>0</v>
      </c>
      <c r="M17" s="22">
        <v>76</v>
      </c>
      <c r="N17" s="26">
        <v>0.56999999999999995</v>
      </c>
    </row>
    <row r="18" spans="1:14" s="11" customFormat="1" x14ac:dyDescent="0.2">
      <c r="A18" s="8" t="s">
        <v>42</v>
      </c>
      <c r="B18" s="9">
        <v>4</v>
      </c>
      <c r="C18" s="21" t="s">
        <v>46</v>
      </c>
      <c r="D18" s="9" t="s">
        <v>33</v>
      </c>
      <c r="E18" s="9">
        <v>23</v>
      </c>
      <c r="F18" s="22">
        <v>20</v>
      </c>
      <c r="G18" s="22"/>
      <c r="H18" s="10"/>
      <c r="I18" s="9">
        <v>3</v>
      </c>
      <c r="J18" s="10"/>
      <c r="K18" s="9"/>
      <c r="L18" s="10">
        <f t="shared" si="0"/>
        <v>0</v>
      </c>
      <c r="M18" s="22">
        <v>72</v>
      </c>
      <c r="N18" s="26">
        <v>0.7</v>
      </c>
    </row>
    <row r="19" spans="1:14" s="11" customFormat="1" x14ac:dyDescent="0.2">
      <c r="A19" s="8" t="s">
        <v>43</v>
      </c>
      <c r="B19" s="9">
        <v>3</v>
      </c>
      <c r="C19" s="21" t="s">
        <v>46</v>
      </c>
      <c r="D19" s="9" t="s">
        <v>33</v>
      </c>
      <c r="E19" s="9">
        <v>28</v>
      </c>
      <c r="F19" s="9">
        <v>26</v>
      </c>
      <c r="G19" s="9"/>
      <c r="H19" s="10"/>
      <c r="I19" s="9">
        <v>2</v>
      </c>
      <c r="J19" s="10"/>
      <c r="K19" s="9"/>
      <c r="L19" s="10">
        <f t="shared" si="0"/>
        <v>0</v>
      </c>
      <c r="M19" s="9">
        <v>83</v>
      </c>
      <c r="N19" s="15">
        <v>0.64</v>
      </c>
    </row>
    <row r="20" spans="1:14" s="11" customFormat="1" x14ac:dyDescent="0.2">
      <c r="A20" s="8" t="s">
        <v>43</v>
      </c>
      <c r="B20" s="9">
        <v>4</v>
      </c>
      <c r="C20" s="21" t="s">
        <v>46</v>
      </c>
      <c r="D20" s="9" t="s">
        <v>33</v>
      </c>
      <c r="E20" s="9">
        <v>28</v>
      </c>
      <c r="F20" s="9">
        <v>24</v>
      </c>
      <c r="G20" s="9"/>
      <c r="H20" s="10"/>
      <c r="I20" s="9">
        <v>4</v>
      </c>
      <c r="J20" s="10"/>
      <c r="K20" s="9"/>
      <c r="L20" s="10">
        <f t="shared" si="0"/>
        <v>0</v>
      </c>
      <c r="M20" s="9">
        <v>80</v>
      </c>
      <c r="N20" s="15">
        <v>0.86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192</v>
      </c>
      <c r="F28" s="17">
        <f>SUM(F14:F27)</f>
        <v>157</v>
      </c>
      <c r="G28" s="17"/>
      <c r="H28" s="18"/>
      <c r="I28" s="17">
        <f t="shared" ref="I28" si="1">(E28-SUM(F28:G28))-K28</f>
        <v>35</v>
      </c>
      <c r="J28" s="18"/>
      <c r="K28" s="17"/>
      <c r="L28" s="18"/>
      <c r="M28" s="23">
        <f>AVERAGE(M14:M27)</f>
        <v>70.142857142857139</v>
      </c>
      <c r="N28" s="19">
        <f>AVERAGE(N14:N27)</f>
        <v>0.71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32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2023 - ENE 2024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/>
      <c r="B14" s="25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5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5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5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MCIA. CARLOS MANUEL MONTOYA NAFARRATE</v>
      </c>
      <c r="C37" s="30"/>
      <c r="D37" s="30"/>
      <c r="E37" s="13"/>
      <c r="F37" s="13"/>
      <c r="G37" s="30" t="s">
        <v>39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2024-01-16T05:57:22Z</dcterms:modified>
  <cp:category/>
  <cp:contentStatus/>
</cp:coreProperties>
</file>