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SEP23-ENE24 INDUSTRIAL\"/>
    </mc:Choice>
  </mc:AlternateContent>
  <bookViews>
    <workbookView xWindow="0" yWindow="0" windowWidth="19200" windowHeight="755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4" i="10"/>
  <c r="I17" i="22" l="1"/>
  <c r="L17" i="22"/>
  <c r="I16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<sst xmlns="http://schemas.openxmlformats.org/spreadsheetml/2006/main" count="194" uniqueCount="48">
  <si>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</si>
  <si>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</si>
  <si>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</si>
  <si>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</si>
  <si>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</si>
  <si>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</si>
  <si>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</si>
  <si>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</si>
  <si>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</si>
  <si>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</si>
  <si>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</si>
  <si>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</si>
  <si>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</si>
  <si>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</si>
  <si>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</si>
  <si>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</si>
  <si>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</si>
  <si>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</si>
  <si>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</si>
  <si>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</si>
  <si>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</si>
  <si>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</si>
  <si>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</si>
  <si>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</si>
  <si>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</si>
  <si>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</si>
  <si>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</si>
  <si>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</si>
  <si>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</si>
  <si>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</si>
  <si>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</si>
  <si>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</si>
  <si>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</si>
  <si>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</si>
  <si>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LIC. ALEJANDRO RAMIREZ VAZQUEZ</t>
  </si>
  <si>
    <t>S/E</t>
  </si>
  <si>
    <t>II</t>
  </si>
  <si>
    <t>SEPTIEMBRE 2023-ENERO 2024</t>
  </si>
  <si>
    <t>TALLER DE INVESTIGACION I</t>
  </si>
  <si>
    <t>MERCADOTECNIA</t>
  </si>
  <si>
    <t>TALLER DE INVESTIGACION II</t>
  </si>
  <si>
    <t>TALLER DE HERRAMIENTAS INTELECTUALES</t>
  </si>
  <si>
    <t>601A</t>
  </si>
  <si>
    <t>701A</t>
  </si>
  <si>
    <t>701B</t>
  </si>
  <si>
    <t>101B</t>
  </si>
  <si>
    <t>ING. FLOR ILIANA CHONTAL PELAYO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</si>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</sst>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328707</xdr:colOff>
      <xdr:row>30</xdr:row>
      <xdr:rowOff>112059</xdr:rowOff>
    </xdr:from>
    <xdr:to>
      <xdr:col>3</xdr:col>
      <xdr:colOff>962746</xdr:colOff>
      <xdr:row>33</xdr:row>
      <xdr:rowOff>737414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5295" y="7119471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911412</xdr:colOff>
      <xdr:row>31</xdr:row>
      <xdr:rowOff>0</xdr:rowOff>
    </xdr:from>
    <xdr:to>
      <xdr:col>4</xdr:col>
      <xdr:colOff>21451</xdr:colOff>
      <xdr:row>33</xdr:row>
      <xdr:rowOff>782237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0" y="7186706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37</v>
      </c>
      <c r="M8" s="28"/>
      <c r="N8" s="28"/>
    </row>
    <row r="10" spans="1:14" ht="13" x14ac:dyDescent="0.3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38</v>
      </c>
      <c r="B14" s="9" t="s">
        <v>35</v>
      </c>
      <c r="C14" s="9" t="s">
        <v>42</v>
      </c>
      <c r="D14" s="9" t="s">
        <v>32</v>
      </c>
      <c r="E14" s="9">
        <v>33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8" t="s">
        <v>39</v>
      </c>
      <c r="B15" s="9" t="s">
        <v>21</v>
      </c>
      <c r="C15" s="9" t="s">
        <v>42</v>
      </c>
      <c r="D15" s="9" t="s">
        <v>32</v>
      </c>
      <c r="E15" s="9">
        <v>8</v>
      </c>
      <c r="F15" s="9">
        <v>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88</v>
      </c>
      <c r="N15" s="15">
        <v>0.875</v>
      </c>
    </row>
    <row r="16" spans="1:14" s="11" customFormat="1" x14ac:dyDescent="0.25">
      <c r="A16" s="8" t="s">
        <v>40</v>
      </c>
      <c r="B16" s="9" t="s">
        <v>35</v>
      </c>
      <c r="C16" s="9" t="s">
        <v>43</v>
      </c>
      <c r="D16" s="9" t="s">
        <v>32</v>
      </c>
      <c r="E16" s="9">
        <v>24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0</v>
      </c>
      <c r="N16" s="15">
        <v>0</v>
      </c>
    </row>
    <row r="17" spans="1:14" s="11" customFormat="1" x14ac:dyDescent="0.25">
      <c r="A17" s="8" t="s">
        <v>40</v>
      </c>
      <c r="B17" s="9" t="s">
        <v>35</v>
      </c>
      <c r="C17" s="9" t="s">
        <v>44</v>
      </c>
      <c r="D17" s="9" t="s">
        <v>32</v>
      </c>
      <c r="E17" s="9">
        <v>12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4" s="11" customFormat="1" ht="25" x14ac:dyDescent="0.25">
      <c r="A18" s="8" t="s">
        <v>41</v>
      </c>
      <c r="B18" s="9" t="s">
        <v>21</v>
      </c>
      <c r="C18" s="9" t="s">
        <v>45</v>
      </c>
      <c r="D18" s="9" t="s">
        <v>32</v>
      </c>
      <c r="E18" s="9">
        <v>26</v>
      </c>
      <c r="F18" s="9">
        <v>26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78</v>
      </c>
      <c r="N18" s="15">
        <v>0.73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34</v>
      </c>
      <c r="G28" s="17"/>
      <c r="H28" s="18"/>
      <c r="I28" s="17">
        <f t="shared" ref="I28" si="1">(E28-SUM(F28:G28))-K28</f>
        <v>69</v>
      </c>
      <c r="J28" s="18"/>
      <c r="K28" s="17">
        <v>0</v>
      </c>
      <c r="L28" s="18">
        <f t="shared" si="0"/>
        <v>0</v>
      </c>
      <c r="M28" s="17">
        <f>AVERAGE(M14:M27)</f>
        <v>33.200000000000003</v>
      </c>
      <c r="N28" s="19">
        <f>AVERAGE(N14:N27)</f>
        <v>0.32100000000000001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34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M28" sqref="M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INVESTIGACION I</v>
      </c>
      <c r="B14" s="9" t="s">
        <v>35</v>
      </c>
      <c r="C14" s="9" t="str">
        <f>'1'!C14</f>
        <v>601A</v>
      </c>
      <c r="D14" s="9" t="str">
        <f>'1'!D14</f>
        <v>IIND</v>
      </c>
      <c r="E14" s="9">
        <f>'1'!E14</f>
        <v>33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MERCADOTECNIA</v>
      </c>
      <c r="B15" s="9" t="s">
        <v>47</v>
      </c>
      <c r="C15" s="9" t="str">
        <f>'1'!C15</f>
        <v>601A</v>
      </c>
      <c r="D15" s="9" t="str">
        <f>'1'!D15</f>
        <v>IIND</v>
      </c>
      <c r="E15" s="9">
        <f>'1'!E15</f>
        <v>8</v>
      </c>
      <c r="F15" s="9">
        <v>8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88</v>
      </c>
      <c r="N15" s="15">
        <v>0.875</v>
      </c>
    </row>
    <row r="16" spans="1:14" s="11" customFormat="1" x14ac:dyDescent="0.25">
      <c r="A16" s="9" t="str">
        <f>'1'!A16</f>
        <v>TALLER DE INVESTIGACION II</v>
      </c>
      <c r="B16" s="9" t="s">
        <v>35</v>
      </c>
      <c r="C16" s="9" t="str">
        <f>'1'!C16</f>
        <v>701A</v>
      </c>
      <c r="D16" s="9" t="str">
        <f>'1'!D16</f>
        <v>IIND</v>
      </c>
      <c r="E16" s="9">
        <f>'1'!E16</f>
        <v>24</v>
      </c>
      <c r="F16" s="9">
        <v>0</v>
      </c>
      <c r="G16" s="9"/>
      <c r="H16" s="10"/>
      <c r="I16" s="9">
        <f t="shared" ref="I16:I28" si="1">(E16-SUM(F16:G16))-K16</f>
        <v>24</v>
      </c>
      <c r="J16" s="10"/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TALLER DE INVESTIGACION II</v>
      </c>
      <c r="B17" s="9" t="s">
        <v>35</v>
      </c>
      <c r="C17" s="9" t="str">
        <f>'1'!C17</f>
        <v>701B</v>
      </c>
      <c r="D17" s="9" t="str">
        <f>'1'!D17</f>
        <v>IIND</v>
      </c>
      <c r="E17" s="9">
        <f>'1'!E17</f>
        <v>12</v>
      </c>
      <c r="F17" s="9">
        <v>0</v>
      </c>
      <c r="G17" s="9"/>
      <c r="H17" s="10"/>
      <c r="I17" s="9">
        <f t="shared" si="1"/>
        <v>12</v>
      </c>
      <c r="J17" s="10"/>
      <c r="K17" s="9">
        <v>0</v>
      </c>
      <c r="L17" s="10">
        <f t="shared" si="0"/>
        <v>0</v>
      </c>
      <c r="M17" s="9">
        <v>0</v>
      </c>
      <c r="N17" s="15">
        <v>0</v>
      </c>
    </row>
    <row r="18" spans="1:14" s="11" customFormat="1" ht="25" x14ac:dyDescent="0.25">
      <c r="A18" s="9" t="str">
        <f>'1'!A18</f>
        <v>TALLER DE HERRAMIENTAS INTELECTUALES</v>
      </c>
      <c r="B18" s="9" t="s">
        <v>36</v>
      </c>
      <c r="C18" s="9" t="str">
        <f>'1'!C18</f>
        <v>101B</v>
      </c>
      <c r="D18" s="9" t="str">
        <f>'1'!D18</f>
        <v>IIND</v>
      </c>
      <c r="E18" s="9">
        <f>'1'!E18</f>
        <v>26</v>
      </c>
      <c r="F18" s="9">
        <v>22</v>
      </c>
      <c r="G18" s="9"/>
      <c r="H18" s="10"/>
      <c r="I18" s="9">
        <f t="shared" si="1"/>
        <v>4</v>
      </c>
      <c r="J18" s="10"/>
      <c r="K18" s="9">
        <v>0</v>
      </c>
      <c r="L18" s="10">
        <f t="shared" si="0"/>
        <v>0</v>
      </c>
      <c r="M18" s="9">
        <v>64</v>
      </c>
      <c r="N18" s="15">
        <v>0.84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30</v>
      </c>
      <c r="G28" s="17"/>
      <c r="H28" s="18"/>
      <c r="I28" s="17">
        <v>40</v>
      </c>
      <c r="J28" s="18"/>
      <c r="K28" s="17">
        <f>SUM(K14:K27)</f>
        <v>0</v>
      </c>
      <c r="L28" s="18">
        <f t="shared" si="0"/>
        <v>0</v>
      </c>
      <c r="M28" s="17">
        <f>AVERAGE(M14:M27)</f>
        <v>30.4</v>
      </c>
      <c r="N28" s="19">
        <f>AVERAGE(N14:N27)</f>
        <v>0.34299999999999997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40" t="s">
        <v>46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INVESTIGACION I</v>
      </c>
      <c r="B14" s="9"/>
      <c r="C14" s="9" t="str">
        <f>'1'!C14</f>
        <v>601A</v>
      </c>
      <c r="D14" s="9" t="str">
        <f>'1'!D14</f>
        <v>IIND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/>
      <c r="C15" s="9" t="str">
        <f>'1'!C15</f>
        <v>601A</v>
      </c>
      <c r="D15" s="9" t="str">
        <f>'1'!D15</f>
        <v>IIND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TALLER DE INVESTIGACION II</v>
      </c>
      <c r="B16" s="9"/>
      <c r="C16" s="9" t="str">
        <f>'1'!C16</f>
        <v>701A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/>
      <c r="C17" s="9" t="str">
        <f>'1'!C17</f>
        <v>701B</v>
      </c>
      <c r="D17" s="9" t="str">
        <f>'1'!D17</f>
        <v>IIND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TALLER DE HERRAMIENTAS INTELECTUALES</v>
      </c>
      <c r="B18" s="9"/>
      <c r="C18" s="9" t="str">
        <f>'1'!C18</f>
        <v>101B</v>
      </c>
      <c r="D18" s="9" t="str">
        <f>'1'!D18</f>
        <v>IIND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INVESTIGACION I</v>
      </c>
      <c r="B14" s="9"/>
      <c r="C14" s="9" t="str">
        <f>'1'!C14</f>
        <v>601A</v>
      </c>
      <c r="D14" s="9" t="str">
        <f>'1'!D14</f>
        <v>IIND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/>
      <c r="C15" s="9" t="str">
        <f>'1'!C15</f>
        <v>601A</v>
      </c>
      <c r="D15" s="9" t="str">
        <f>'1'!D15</f>
        <v>IIND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TALLER DE INVESTIGACION II</v>
      </c>
      <c r="B16" s="9"/>
      <c r="C16" s="9" t="str">
        <f>'1'!C16</f>
        <v>701A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/>
      <c r="C17" s="9" t="str">
        <f>'1'!C17</f>
        <v>701B</v>
      </c>
      <c r="D17" s="9" t="str">
        <f>'1'!D17</f>
        <v>IIND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TALLER DE HERRAMIENTAS INTELECTUALES</v>
      </c>
      <c r="B18" s="9"/>
      <c r="C18" s="9" t="str">
        <f>'1'!C18</f>
        <v>101B</v>
      </c>
      <c r="D18" s="9" t="str">
        <f>'1'!D18</f>
        <v>IIND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INVESTIGACION I</v>
      </c>
      <c r="B14" s="9" t="s">
        <v>33</v>
      </c>
      <c r="C14" s="9" t="str">
        <f>'1'!C14</f>
        <v>601A</v>
      </c>
      <c r="D14" s="9" t="str">
        <f>'1'!D14</f>
        <v>IIND</v>
      </c>
      <c r="E14" s="9">
        <f>'1'!E14</f>
        <v>33</v>
      </c>
      <c r="F14" s="9"/>
      <c r="G14" s="9"/>
      <c r="H14" s="10">
        <f t="shared" ref="H14:H19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 t="s">
        <v>33</v>
      </c>
      <c r="C15" s="9" t="str">
        <f>'1'!C15</f>
        <v>601A</v>
      </c>
      <c r="D15" s="9" t="str">
        <f>'1'!D15</f>
        <v>IIND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TALLER DE INVESTIGACION II</v>
      </c>
      <c r="B16" s="9" t="s">
        <v>33</v>
      </c>
      <c r="C16" s="9" t="str">
        <f>'1'!C16</f>
        <v>701A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 t="s">
        <v>33</v>
      </c>
      <c r="C17" s="9" t="str">
        <f>'1'!C17</f>
        <v>701B</v>
      </c>
      <c r="D17" s="9" t="str">
        <f>'1'!D17</f>
        <v>IIND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TALLER DE HERRAMIENTAS INTELECTUALES</v>
      </c>
      <c r="B18" s="9" t="s">
        <v>33</v>
      </c>
      <c r="C18" s="9" t="str">
        <f>'1'!C18</f>
        <v>101B</v>
      </c>
      <c r="D18" s="9" t="str">
        <f>'1'!D18</f>
        <v>IIND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 t="s">
        <v>33</v>
      </c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2023-11-08T01:33:27Z</dcterms:modified>
  <cp:category/>
  <cp:contentStatus/>
</cp:coreProperties>
</file>