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Reporte 1\"/>
    </mc:Choice>
  </mc:AlternateContent>
  <xr:revisionPtr revIDLastSave="0" documentId="13_ncr:1_{2F849E1A-60C6-44AE-8EC2-A4520A11A7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0" l="1"/>
  <c r="L16" i="10"/>
  <c r="L15" i="10"/>
  <c r="I15" i="10"/>
  <c r="A14" i="25"/>
  <c r="E14" i="24"/>
  <c r="L14" i="24" s="1"/>
  <c r="D14" i="24"/>
  <c r="C14" i="24"/>
  <c r="A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A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I14" i="22"/>
  <c r="E28" i="25"/>
  <c r="E28" i="24"/>
  <c r="L14" i="23"/>
  <c r="E28" i="23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<sst xmlns="http://schemas.openxmlformats.org/spreadsheetml/2006/main" count="186" uniqueCount="50">
  <si>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</si>
  <si>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</si>
  <si>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</si>
  <si>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</si>
  <si>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</si>
  <si>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</si>
  <si>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</si>
  <si>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</si>
  <si>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</si>
  <si>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</si>
  <si>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</si>
  <si>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</si>
  <si>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</si>
  <si>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</si>
  <si>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</si>
  <si>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</si>
  <si>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</si>
  <si>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</si>
  <si>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</si>
  <si>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</si>
  <si>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</si>
  <si>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</si>
  <si>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</si>
  <si>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</si>
  <si>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</si>
  <si>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</si>
  <si>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</si>
  <si>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</si>
  <si>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</si>
  <si>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</si>
  <si>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</si>
  <si>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</si>
  <si>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</si>
  <si>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LILY ALEJANDRA MEDRANO MENDOZA</t>
  </si>
  <si>
    <t>S/E</t>
  </si>
  <si>
    <t>II</t>
  </si>
  <si>
    <t>III</t>
  </si>
  <si>
    <t>T</t>
  </si>
  <si>
    <t>INFORMATICA</t>
  </si>
  <si>
    <t>Septiembre 2023-Enero 2024</t>
  </si>
  <si>
    <t>FUNDAMENTOS DE BASES DE DATOS</t>
  </si>
  <si>
    <t>ESTRUCTURA DE DATOS</t>
  </si>
  <si>
    <t>ESTADISTICA PARA CIENCIA DE DATOS</t>
  </si>
  <si>
    <t>TECNOLOGIAS Y HERRAMIENTAS DE BIG DATA</t>
  </si>
  <si>
    <t>510-A</t>
  </si>
  <si>
    <t>310-A</t>
  </si>
  <si>
    <t>710-A</t>
  </si>
  <si>
    <t>910-A</t>
  </si>
  <si>
    <t>IINF</t>
  </si>
  <si>
    <t>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</si>
</sst>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Relationship Id="rId1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A14" t="str">
            <v>LENGUAJES Y AUTOMATAS II</v>
          </cell>
          <cell r="C14" t="str">
            <v>612-A</v>
          </cell>
          <cell r="D14" t="str">
            <v>ISC</v>
          </cell>
          <cell r="E14">
            <v>12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0" zoomScale="110" zoomScaleNormal="110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39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" customHeight="1" x14ac:dyDescent="0.25">
      <c r="A14" s="8" t="s">
        <v>40</v>
      </c>
      <c r="B14" s="9" t="s">
        <v>21</v>
      </c>
      <c r="C14" s="9" t="s">
        <v>44</v>
      </c>
      <c r="D14" s="9" t="s">
        <v>48</v>
      </c>
      <c r="E14" s="9">
        <v>26</v>
      </c>
      <c r="F14" s="9">
        <v>25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0.85</v>
      </c>
    </row>
    <row r="15" spans="1:14" s="11" customFormat="1" ht="25" x14ac:dyDescent="0.25">
      <c r="A15" s="8" t="s">
        <v>41</v>
      </c>
      <c r="B15" s="9" t="s">
        <v>21</v>
      </c>
      <c r="C15" s="9" t="s">
        <v>45</v>
      </c>
      <c r="D15" s="9" t="s">
        <v>48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0.78</v>
      </c>
    </row>
    <row r="16" spans="1:14" s="11" customFormat="1" ht="25" x14ac:dyDescent="0.25">
      <c r="A16" s="8" t="s">
        <v>42</v>
      </c>
      <c r="B16" s="9" t="s">
        <v>21</v>
      </c>
      <c r="C16" s="9" t="s">
        <v>46</v>
      </c>
      <c r="D16" s="9" t="s">
        <v>48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0.56999999999999995</v>
      </c>
    </row>
    <row r="17" spans="1:14" s="11" customFormat="1" ht="25" x14ac:dyDescent="0.25">
      <c r="A17" s="8" t="s">
        <v>43</v>
      </c>
      <c r="B17" s="9" t="s">
        <v>21</v>
      </c>
      <c r="C17" s="9" t="s">
        <v>47</v>
      </c>
      <c r="D17" s="9" t="s">
        <v>48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/>
      <c r="I28" s="17">
        <f t="shared" si="0"/>
        <v>2</v>
      </c>
      <c r="J28" s="18"/>
      <c r="K28" s="17"/>
      <c r="L28" s="18">
        <f t="shared" si="1"/>
        <v>0</v>
      </c>
      <c r="M28" s="17">
        <f>AVERAGE(M14:M27)</f>
        <v>86.75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8" zoomScale="110" zoomScaleNormal="110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FUNDAMENTOS DE BASES DE DATOS</v>
      </c>
      <c r="B14" s="9" t="s">
        <v>34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0</v>
      </c>
      <c r="G14" s="9"/>
      <c r="H14" s="10"/>
      <c r="I14" s="9">
        <f t="shared" ref="I14:I29" si="0">(E14-SUM(F14:G14))-K14</f>
        <v>26</v>
      </c>
      <c r="J14" s="10"/>
      <c r="K14" s="9">
        <v>0</v>
      </c>
      <c r="L14" s="10">
        <f t="shared" ref="L14:L29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26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0"/>
        <v>26</v>
      </c>
      <c r="J29" s="18">
        <f t="shared" ref="J29" si="2">I29/E29</f>
        <v>1</v>
      </c>
      <c r="K29" s="17">
        <f>SUM(K14:K28)</f>
        <v>0</v>
      </c>
      <c r="L29" s="18">
        <f t="shared" si="1"/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33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110" zoomScaleNormal="110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FUNDAMENTOS DE BASES DE DATOS</v>
      </c>
      <c r="B14" s="9" t="s">
        <v>35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12</v>
      </c>
      <c r="G14" s="9"/>
      <c r="H14" s="10"/>
      <c r="I14" s="9">
        <f t="shared" ref="I14:I28" si="0">(E14-SUM(F14:G14))-K14</f>
        <v>14</v>
      </c>
      <c r="J14" s="10">
        <f t="shared" ref="J14:J28" si="1">I14/E14</f>
        <v>0.53846153846153844</v>
      </c>
      <c r="K14" s="9"/>
      <c r="L14" s="10">
        <f t="shared" ref="L14:L28" si="2">K14/E14</f>
        <v>0</v>
      </c>
      <c r="M14" s="9">
        <v>80</v>
      </c>
      <c r="N14" s="15">
        <v>0.92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12</v>
      </c>
      <c r="G28" s="17">
        <f>SUM(G14:G27)</f>
        <v>0</v>
      </c>
      <c r="H28" s="18">
        <f>SUM(F28:G28)/E28</f>
        <v>0.46153846153846156</v>
      </c>
      <c r="I28" s="17">
        <f t="shared" si="0"/>
        <v>14</v>
      </c>
      <c r="J28" s="18">
        <f t="shared" si="1"/>
        <v>0.53846153846153844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0.92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7" zoomScaleNormal="100" zoomScaleSheetLayoutView="100" workbookViewId="0">
      <selection activeCell="A15" sqref="A15: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7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" x14ac:dyDescent="0.25">
      <c r="A14" s="9" t="str">
        <f>'[1]1'!A14</f>
        <v>LENGUAJES Y AUTOMATAS II</v>
      </c>
      <c r="B14" s="9" t="s">
        <v>36</v>
      </c>
      <c r="C14" s="9" t="str">
        <f>'[1]1'!C14</f>
        <v>612-A</v>
      </c>
      <c r="D14" s="9" t="str">
        <f>'[1]1'!D14</f>
        <v>ISC</v>
      </c>
      <c r="E14" s="9">
        <f>'[1]1'!E14</f>
        <v>12</v>
      </c>
      <c r="F14" s="9">
        <v>12</v>
      </c>
      <c r="G14" s="9"/>
      <c r="H14" s="10"/>
      <c r="I14" s="9">
        <f t="shared" ref="I14" si="0">(E14-SUM(F14:G14))-K14</f>
        <v>0</v>
      </c>
      <c r="J14" s="10">
        <f t="shared" ref="J14" si="1">I14/E14</f>
        <v>0</v>
      </c>
      <c r="K14" s="9"/>
      <c r="L14" s="10">
        <f t="shared" ref="L14" si="2">K14/E14</f>
        <v>0</v>
      </c>
      <c r="M14" s="9">
        <v>88</v>
      </c>
      <c r="N14" s="15">
        <v>0.83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</v>
      </c>
      <c r="F28" s="17">
        <f>SUM(F14:F27)</f>
        <v>12</v>
      </c>
      <c r="G28" s="17">
        <f>SUM(G14:G27)</f>
        <v>0</v>
      </c>
      <c r="H28" s="18">
        <f>SUM(F28:G28)/E28</f>
        <v>1</v>
      </c>
      <c r="I28" s="17">
        <f t="shared" ref="I28" si="3">(E28-SUM(F28:G28))-K28</f>
        <v>0</v>
      </c>
      <c r="J28" s="18">
        <f t="shared" ref="J28" si="4">I28/E28</f>
        <v>0</v>
      </c>
      <c r="K28" s="17">
        <f>SUM(K14:K27)</f>
        <v>0</v>
      </c>
      <c r="L28" s="18">
        <f t="shared" ref="L28" si="5">K28/E28</f>
        <v>0</v>
      </c>
      <c r="M28" s="17">
        <f>AVERAGE(M14:M27)</f>
        <v>88</v>
      </c>
      <c r="N28" s="19">
        <f>AVERAGE(N14:N27)</f>
        <v>0.83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FUNDAMENTOS DE BASES DE DATOS</v>
      </c>
      <c r="B14" s="9" t="s">
        <v>37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10</v>
      </c>
      <c r="G14" s="9">
        <v>2</v>
      </c>
      <c r="H14" s="10">
        <v>1</v>
      </c>
      <c r="I14" s="9">
        <f t="shared" ref="I14" si="0">(E14-SUM(F14:G14))-K14</f>
        <v>14</v>
      </c>
      <c r="J14" s="10">
        <f t="shared" ref="J14" si="1">I14/E14</f>
        <v>0.53846153846153844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10</v>
      </c>
      <c r="G28" s="17">
        <f>SUM(G14:G27)</f>
        <v>2</v>
      </c>
      <c r="H28" s="18">
        <f>SUM(F28:G28)/E28</f>
        <v>0.46153846153846156</v>
      </c>
      <c r="I28" s="17">
        <f t="shared" ref="I28" si="3">(E28-SUM(F28:G28))-K28</f>
        <v>14</v>
      </c>
      <c r="J28" s="18">
        <f t="shared" ref="J28" si="4">I28/E28</f>
        <v>0.53846153846153844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2023-10-04T23:30:59Z</dcterms:modified>
  <cp:category/>
  <cp:contentStatus/>
</cp:coreProperties>
</file>