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Semestre Agosto 2023-Enero 2024\Reportes\Reporte 4\"/>
    </mc:Choice>
  </mc:AlternateContent>
  <xr:revisionPtr revIDLastSave="0" documentId="13_ncr:1_{94714119-69D1-4E4D-B159-A637B59BDA2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4" l="1"/>
  <c r="A20" i="24"/>
  <c r="A19" i="24"/>
  <c r="L19" i="24"/>
  <c r="I19" i="24"/>
  <c r="J19" i="24" s="1"/>
  <c r="A18" i="24"/>
  <c r="L18" i="24"/>
  <c r="I18" i="24"/>
  <c r="J18" i="24" s="1"/>
  <c r="A17" i="24"/>
  <c r="L17" i="24"/>
  <c r="I17" i="24"/>
  <c r="J17" i="24" s="1"/>
  <c r="A16" i="24"/>
  <c r="A15" i="24"/>
  <c r="L16" i="24"/>
  <c r="I16" i="24"/>
  <c r="J16" i="24" s="1"/>
  <c r="L15" i="24"/>
  <c r="I15" i="24"/>
  <c r="J15" i="24" s="1"/>
  <c r="D15" i="24"/>
  <c r="L21" i="24"/>
  <c r="I21" i="24"/>
  <c r="J21" i="24" s="1"/>
  <c r="A21" i="24"/>
  <c r="L20" i="24"/>
  <c r="I20" i="24"/>
  <c r="J20" i="24" s="1"/>
  <c r="E14" i="24"/>
  <c r="L14" i="24" s="1"/>
  <c r="D14" i="24"/>
  <c r="C14" i="24"/>
  <c r="A14" i="24"/>
  <c r="I15" i="23"/>
  <c r="J15" i="23" s="1"/>
  <c r="L15" i="23"/>
  <c r="I16" i="23"/>
  <c r="J16" i="23"/>
  <c r="L16" i="23"/>
  <c r="I17" i="23"/>
  <c r="J17" i="23"/>
  <c r="L17" i="23"/>
  <c r="A17" i="23"/>
  <c r="A16" i="23"/>
  <c r="A15" i="23"/>
  <c r="L16" i="22"/>
  <c r="L19" i="22"/>
  <c r="L18" i="22"/>
  <c r="L17" i="22"/>
  <c r="L15" i="22"/>
  <c r="I19" i="22"/>
  <c r="I18" i="22"/>
  <c r="I17" i="22"/>
  <c r="I16" i="22"/>
  <c r="I15" i="22"/>
  <c r="A19" i="22"/>
  <c r="A18" i="22"/>
  <c r="A17" i="22"/>
  <c r="A16" i="22"/>
  <c r="A15" i="22"/>
  <c r="A14" i="22"/>
  <c r="L17" i="10"/>
  <c r="L16" i="10"/>
  <c r="L15" i="10"/>
  <c r="I15" i="10"/>
  <c r="A14" i="25"/>
  <c r="I14" i="24" l="1"/>
  <c r="J14" i="24" s="1"/>
  <c r="E14" i="25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I14" i="22"/>
  <c r="E28" i="25"/>
  <c r="E28" i="24"/>
  <c r="L14" i="23"/>
  <c r="E28" i="23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<sst xmlns="http://schemas.openxmlformats.org/spreadsheetml/2006/main" count="229" uniqueCount="52">
  <si>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</si>
  <si>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</si>
  <si>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</si>
  <si>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</si>
  <si>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</si>
  <si>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</si>
  <si>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</si>
  <si>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</si>
  <si>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</si>
  <si>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</si>
  <si>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</si>
  <si>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</si>
  <si>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</si>
  <si>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</si>
  <si>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</si>
  <si>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</si>
  <si>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</si>
  <si>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</si>
  <si>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</si>
  <si>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</si>
  <si>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</si>
  <si>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</si>
  <si>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</si>
  <si>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</si>
  <si>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</si>
  <si>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</si>
  <si>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</si>
  <si>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</si>
  <si>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</si>
  <si>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</si>
  <si>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</si>
  <si>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</si>
  <si>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</si>
  <si>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II</t>
  </si>
  <si>
    <t>III</t>
  </si>
  <si>
    <t>T</t>
  </si>
  <si>
    <t>INFORMATICA</t>
  </si>
  <si>
    <t>Septiembre 2023-Enero 2024</t>
  </si>
  <si>
    <t>FUNDAMENTOS DE BASES DE DATOS</t>
  </si>
  <si>
    <t>ESTRUCTURA DE DATOS</t>
  </si>
  <si>
    <t>ESTADISTICA PARA CIENCIA DE DATOS</t>
  </si>
  <si>
    <t>TECNOLOGIAS Y HERRAMIENTAS DE BIG DATA</t>
  </si>
  <si>
    <t>510-A</t>
  </si>
  <si>
    <t>310-A</t>
  </si>
  <si>
    <t>710-A</t>
  </si>
  <si>
    <t>910-A</t>
  </si>
  <si>
    <t>IINF</t>
  </si>
  <si>
    <t>MARCOS CAGAL ORTIZ</t>
  </si>
  <si>
    <t>IV</t>
  </si>
  <si>
    <t>S/N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</si>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</sst>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10" zoomScaleNormal="110" zoomScaleSheetLayoutView="100" workbookViewId="0">
      <selection activeCell="A17" sqref="A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38</v>
      </c>
      <c r="B14" s="9" t="s">
        <v>21</v>
      </c>
      <c r="C14" s="9" t="s">
        <v>42</v>
      </c>
      <c r="D14" s="9" t="s">
        <v>46</v>
      </c>
      <c r="E14" s="9">
        <v>26</v>
      </c>
      <c r="F14" s="9">
        <v>25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0.85</v>
      </c>
    </row>
    <row r="15" spans="1:14" s="11" customFormat="1" ht="25" x14ac:dyDescent="0.25">
      <c r="A15" s="8" t="s">
        <v>39</v>
      </c>
      <c r="B15" s="9" t="s">
        <v>21</v>
      </c>
      <c r="C15" s="9" t="s">
        <v>43</v>
      </c>
      <c r="D15" s="9" t="s">
        <v>46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0.78</v>
      </c>
    </row>
    <row r="16" spans="1:14" s="11" customFormat="1" ht="25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0.56999999999999995</v>
      </c>
    </row>
    <row r="17" spans="1:14" s="11" customFormat="1" ht="25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/>
      <c r="I28" s="17">
        <f t="shared" si="0"/>
        <v>2</v>
      </c>
      <c r="J28" s="18"/>
      <c r="K28" s="17"/>
      <c r="L28" s="18">
        <f t="shared" si="1"/>
        <v>0</v>
      </c>
      <c r="M28" s="17">
        <f>AVERAGE(M14:M27)</f>
        <v>86.75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9" zoomScaleNormal="100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FUNDAMENTOS DE BASES DE DATOS</v>
      </c>
      <c r="B14" s="9" t="s">
        <v>33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25</v>
      </c>
      <c r="G14" s="9"/>
      <c r="H14" s="10"/>
      <c r="I14" s="9">
        <f t="shared" ref="I14:I29" si="0">(E14-SUM(F14:G14))-K14</f>
        <v>1</v>
      </c>
      <c r="J14" s="10"/>
      <c r="K14" s="9">
        <v>0</v>
      </c>
      <c r="L14" s="10">
        <f t="shared" ref="L14:L29" si="1">K14/E14</f>
        <v>0</v>
      </c>
      <c r="M14" s="9">
        <v>81</v>
      </c>
      <c r="N14" s="15">
        <v>0.38</v>
      </c>
    </row>
    <row r="15" spans="1:14" s="11" customFormat="1" ht="25" x14ac:dyDescent="0.25">
      <c r="A15" s="9" t="str">
        <f>'1'!A14</f>
        <v>FUNDAMENTOS DE BASES DE DATOS</v>
      </c>
      <c r="B15" s="9" t="s">
        <v>34</v>
      </c>
      <c r="C15" s="9" t="s">
        <v>42</v>
      </c>
      <c r="D15" s="9" t="s">
        <v>46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0.54</v>
      </c>
    </row>
    <row r="16" spans="1:14" s="11" customFormat="1" ht="25" x14ac:dyDescent="0.25">
      <c r="A16" s="9" t="str">
        <f>'1'!A15</f>
        <v>ESTRUCTURA DE DATOS</v>
      </c>
      <c r="B16" s="9" t="s">
        <v>33</v>
      </c>
      <c r="C16" s="9" t="s">
        <v>43</v>
      </c>
      <c r="D16" s="9" t="s">
        <v>46</v>
      </c>
      <c r="E16" s="9">
        <v>23</v>
      </c>
      <c r="F16" s="9">
        <v>20</v>
      </c>
      <c r="G16" s="9"/>
      <c r="H16" s="10"/>
      <c r="I16" s="9">
        <f t="shared" si="0"/>
        <v>3</v>
      </c>
      <c r="J16" s="10"/>
      <c r="K16" s="9">
        <v>0</v>
      </c>
      <c r="L16" s="10">
        <f>K16/E16</f>
        <v>0</v>
      </c>
      <c r="M16" s="9">
        <v>75</v>
      </c>
      <c r="N16" s="15">
        <v>0.87</v>
      </c>
    </row>
    <row r="17" spans="1:14" s="11" customFormat="1" ht="25" x14ac:dyDescent="0.25">
      <c r="A17" s="9" t="str">
        <f>'1'!A15</f>
        <v>ESTRUCTURA DE DATOS</v>
      </c>
      <c r="B17" s="9" t="s">
        <v>34</v>
      </c>
      <c r="C17" s="9" t="s">
        <v>43</v>
      </c>
      <c r="D17" s="9" t="s">
        <v>46</v>
      </c>
      <c r="E17" s="9"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0.87</v>
      </c>
    </row>
    <row r="18" spans="1:14" s="11" customFormat="1" ht="25" x14ac:dyDescent="0.25">
      <c r="A18" s="9" t="str">
        <f>'1'!A16</f>
        <v>ESTADISTICA PARA CIENCIA DE DATOS</v>
      </c>
      <c r="B18" s="9" t="s">
        <v>33</v>
      </c>
      <c r="C18" s="9" t="s">
        <v>44</v>
      </c>
      <c r="D18" s="9" t="s">
        <v>46</v>
      </c>
      <c r="E18" s="9">
        <v>7</v>
      </c>
      <c r="F18" s="9">
        <v>6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0.86</v>
      </c>
    </row>
    <row r="19" spans="1:14" s="11" customFormat="1" ht="25" x14ac:dyDescent="0.25">
      <c r="A19" s="9" t="str">
        <f>'1'!A17</f>
        <v>TECNOLOGIAS Y HERRAMIENTAS DE BIG DATA</v>
      </c>
      <c r="B19" s="9" t="s">
        <v>33</v>
      </c>
      <c r="C19" s="9" t="s">
        <v>45</v>
      </c>
      <c r="D19" s="9" t="s">
        <v>46</v>
      </c>
      <c r="E19" s="9">
        <v>15</v>
      </c>
      <c r="F19" s="9">
        <v>15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85</v>
      </c>
      <c r="N19" s="15">
        <v>0.33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120</v>
      </c>
      <c r="F29" s="17">
        <f>SUM(F14:F28)</f>
        <v>111</v>
      </c>
      <c r="G29" s="17">
        <f>SUM(G14:G28)</f>
        <v>0</v>
      </c>
      <c r="H29" s="18">
        <f>SUM(F29:G29)/E29</f>
        <v>0.92500000000000004</v>
      </c>
      <c r="I29" s="17">
        <f t="shared" si="0"/>
        <v>9</v>
      </c>
      <c r="J29" s="18">
        <f t="shared" ref="J29" si="2">I29/E29</f>
        <v>7.4999999999999997E-2</v>
      </c>
      <c r="K29" s="17">
        <f>SUM(K14:K28)</f>
        <v>0</v>
      </c>
      <c r="L29" s="18">
        <f t="shared" si="1"/>
        <v>0</v>
      </c>
      <c r="M29" s="17">
        <f>AVERAGE(M14:M28)</f>
        <v>79.666666666666671</v>
      </c>
      <c r="N29" s="19">
        <f>AVERAGE(N14:N28)</f>
        <v>0.64166666666666672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47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Normal="100" zoomScaleSheetLayoutView="100" workbookViewId="0">
      <selection activeCell="A14" sqref="A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FUNDAMENTOS DE BASES DE DATOS</v>
      </c>
      <c r="B14" s="9" t="s">
        <v>48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>
        <f t="shared" ref="J14:J28" si="1">I14/E14</f>
        <v>0.19230769230769232</v>
      </c>
      <c r="K14" s="9"/>
      <c r="L14" s="10">
        <f t="shared" ref="L14:L28" si="2">K14/E14</f>
        <v>0</v>
      </c>
      <c r="M14" s="9">
        <v>70</v>
      </c>
      <c r="N14" s="15">
        <v>0.81</v>
      </c>
    </row>
    <row r="15" spans="1:14" s="11" customFormat="1" ht="25" x14ac:dyDescent="0.25">
      <c r="A15" s="9" t="str">
        <f>'1'!A15</f>
        <v>ESTRUCTURA DE DATOS</v>
      </c>
      <c r="B15" s="9" t="s">
        <v>48</v>
      </c>
      <c r="C15" s="9" t="s">
        <v>43</v>
      </c>
      <c r="D15" s="9" t="s">
        <v>46</v>
      </c>
      <c r="E15" s="9">
        <v>23</v>
      </c>
      <c r="F15" s="9">
        <v>17</v>
      </c>
      <c r="G15" s="9"/>
      <c r="H15" s="10"/>
      <c r="I15" s="9">
        <f t="shared" ref="I15:I17" si="3">(E15-SUM(F15:G15))-K15</f>
        <v>6</v>
      </c>
      <c r="J15" s="10">
        <f t="shared" ref="J15:J17" si="4">I15/E15</f>
        <v>0.2608695652173913</v>
      </c>
      <c r="K15" s="9"/>
      <c r="L15" s="10">
        <f t="shared" ref="L15:L17" si="5">K15/E15</f>
        <v>0</v>
      </c>
      <c r="M15" s="9">
        <v>65</v>
      </c>
      <c r="N15" s="15">
        <v>0.74</v>
      </c>
    </row>
    <row r="16" spans="1:14" s="11" customFormat="1" ht="25" x14ac:dyDescent="0.25">
      <c r="A16" s="9" t="str">
        <f>'1'!A16</f>
        <v>ESTADISTICA PARA CIENCIA DE DATOS</v>
      </c>
      <c r="B16" s="9" t="s">
        <v>49</v>
      </c>
      <c r="C16" s="9" t="s">
        <v>44</v>
      </c>
      <c r="D16" s="9" t="s">
        <v>46</v>
      </c>
      <c r="E16" s="9">
        <v>7</v>
      </c>
      <c r="F16" s="9">
        <v>0</v>
      </c>
      <c r="G16" s="9"/>
      <c r="H16" s="10"/>
      <c r="I16" s="9">
        <f t="shared" si="3"/>
        <v>7</v>
      </c>
      <c r="J16" s="10">
        <f t="shared" si="4"/>
        <v>1</v>
      </c>
      <c r="K16" s="9"/>
      <c r="L16" s="10">
        <f t="shared" si="5"/>
        <v>0</v>
      </c>
      <c r="M16" s="9">
        <v>0</v>
      </c>
      <c r="N16" s="15">
        <v>0</v>
      </c>
    </row>
    <row r="17" spans="1:14" s="11" customFormat="1" ht="25" x14ac:dyDescent="0.25">
      <c r="A17" s="9" t="str">
        <f>'1'!A17</f>
        <v>TECNOLOGIAS Y HERRAMIENTAS DE BIG DATA</v>
      </c>
      <c r="B17" s="9" t="s">
        <v>34</v>
      </c>
      <c r="C17" s="9" t="s">
        <v>45</v>
      </c>
      <c r="D17" s="9" t="s">
        <v>46</v>
      </c>
      <c r="E17" s="9">
        <v>15</v>
      </c>
      <c r="F17" s="9">
        <v>15</v>
      </c>
      <c r="G17" s="9"/>
      <c r="H17" s="10"/>
      <c r="I17" s="9">
        <f t="shared" si="3"/>
        <v>0</v>
      </c>
      <c r="J17" s="10">
        <f t="shared" si="4"/>
        <v>0</v>
      </c>
      <c r="K17" s="9"/>
      <c r="L17" s="10">
        <f t="shared" si="5"/>
        <v>0</v>
      </c>
      <c r="M17" s="9">
        <v>88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53</v>
      </c>
      <c r="G28" s="17">
        <f>SUM(G14:G27)</f>
        <v>0</v>
      </c>
      <c r="H28" s="18">
        <f>SUM(F28:G28)/E28</f>
        <v>0.74647887323943662</v>
      </c>
      <c r="I28" s="17">
        <f t="shared" si="0"/>
        <v>18</v>
      </c>
      <c r="J28" s="18">
        <f t="shared" si="1"/>
        <v>0.25352112676056338</v>
      </c>
      <c r="K28" s="17">
        <f>SUM(K14:K27)</f>
        <v>0</v>
      </c>
      <c r="L28" s="18">
        <f t="shared" si="2"/>
        <v>0</v>
      </c>
      <c r="M28" s="17">
        <f>AVERAGE(M14:M27)</f>
        <v>55.75</v>
      </c>
      <c r="N28" s="19">
        <f>AVERAGE(N14:N27)</f>
        <v>0.52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topLeftCell="A9" zoomScaleNormal="100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9" t="str">
        <f>'1'!A14</f>
        <v>FUNDAMENTOS DE BASES DE DATOS</v>
      </c>
      <c r="B14" s="9" t="s">
        <v>50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22</v>
      </c>
      <c r="G14" s="9"/>
      <c r="H14" s="10"/>
      <c r="I14" s="9">
        <f t="shared" ref="I14" si="0">(E14-SUM(F14:G14))-K14</f>
        <v>4</v>
      </c>
      <c r="J14" s="10">
        <f t="shared" ref="J14" si="1">I14/E14</f>
        <v>0.15384615384615385</v>
      </c>
      <c r="K14" s="9"/>
      <c r="L14" s="10">
        <f t="shared" ref="L14" si="2">K14/E14</f>
        <v>0</v>
      </c>
      <c r="M14" s="9">
        <v>73</v>
      </c>
      <c r="N14" s="15">
        <v>0.85</v>
      </c>
    </row>
    <row r="15" spans="1:17" s="11" customFormat="1" ht="25" x14ac:dyDescent="0.25">
      <c r="A15" s="9" t="str">
        <f>'1'!A14</f>
        <v>FUNDAMENTOS DE BASES DE DATOS</v>
      </c>
      <c r="B15" s="9" t="s">
        <v>51</v>
      </c>
      <c r="C15" s="9" t="str">
        <f>'1'!C14</f>
        <v>510-A</v>
      </c>
      <c r="D15" s="9" t="str">
        <f>'1'!D15</f>
        <v>IINF</v>
      </c>
      <c r="E15" s="9">
        <v>26</v>
      </c>
      <c r="F15" s="9">
        <v>22</v>
      </c>
      <c r="G15" s="9"/>
      <c r="H15" s="10"/>
      <c r="I15" s="9">
        <f t="shared" ref="I15" si="3">(E15-SUM(F15:G15))-K15</f>
        <v>4</v>
      </c>
      <c r="J15" s="10">
        <f t="shared" ref="J15" si="4">I15/E15</f>
        <v>0.15384615384615385</v>
      </c>
      <c r="K15" s="9"/>
      <c r="L15" s="10">
        <f t="shared" ref="L15" si="5">K15/E15</f>
        <v>0</v>
      </c>
      <c r="M15" s="9">
        <v>74</v>
      </c>
      <c r="N15" s="15">
        <v>0.85</v>
      </c>
    </row>
    <row r="16" spans="1:17" s="11" customFormat="1" ht="25" x14ac:dyDescent="0.25">
      <c r="A16" s="9" t="str">
        <f>'1'!A15</f>
        <v>ESTRUCTURA DE DATOS</v>
      </c>
      <c r="B16" s="9" t="s">
        <v>50</v>
      </c>
      <c r="C16" s="9" t="s">
        <v>43</v>
      </c>
      <c r="D16" s="9" t="s">
        <v>46</v>
      </c>
      <c r="E16" s="9">
        <v>23</v>
      </c>
      <c r="F16" s="9">
        <v>22</v>
      </c>
      <c r="G16" s="9"/>
      <c r="H16" s="10"/>
      <c r="I16" s="9">
        <f t="shared" ref="I16" si="6">(E16-SUM(F16:G16))-K16</f>
        <v>1</v>
      </c>
      <c r="J16" s="10">
        <f t="shared" ref="J16:J21" si="7">I16/E16</f>
        <v>4.3478260869565216E-2</v>
      </c>
      <c r="K16" s="9"/>
      <c r="L16" s="10">
        <f t="shared" ref="L16:L21" si="8">K16/E16</f>
        <v>0</v>
      </c>
      <c r="M16" s="9">
        <v>81</v>
      </c>
      <c r="N16" s="15">
        <v>0.74</v>
      </c>
    </row>
    <row r="17" spans="1:14" s="11" customFormat="1" ht="25" x14ac:dyDescent="0.25">
      <c r="A17" s="9" t="str">
        <f>'1'!A15</f>
        <v>ESTRUCTURA DE DATOS</v>
      </c>
      <c r="B17" s="9" t="s">
        <v>51</v>
      </c>
      <c r="C17" s="9" t="s">
        <v>43</v>
      </c>
      <c r="D17" s="9" t="s">
        <v>46</v>
      </c>
      <c r="E17" s="9">
        <v>23</v>
      </c>
      <c r="F17" s="9">
        <v>22</v>
      </c>
      <c r="G17" s="9"/>
      <c r="H17" s="10"/>
      <c r="I17" s="9">
        <f t="shared" ref="I17:I18" si="9">(E17-SUM(F17:G17))-K17</f>
        <v>1</v>
      </c>
      <c r="J17" s="10">
        <f t="shared" si="7"/>
        <v>4.3478260869565216E-2</v>
      </c>
      <c r="K17" s="9"/>
      <c r="L17" s="10">
        <f t="shared" si="8"/>
        <v>0</v>
      </c>
      <c r="M17" s="9">
        <v>84</v>
      </c>
      <c r="N17" s="15">
        <v>0.87</v>
      </c>
    </row>
    <row r="18" spans="1:14" s="11" customFormat="1" ht="25" x14ac:dyDescent="0.25">
      <c r="A18" s="9" t="str">
        <f>'1'!A16</f>
        <v>ESTADISTICA PARA CIENCIA DE DATOS</v>
      </c>
      <c r="B18" s="9" t="s">
        <v>34</v>
      </c>
      <c r="C18" s="9" t="s">
        <v>44</v>
      </c>
      <c r="D18" s="9" t="s">
        <v>46</v>
      </c>
      <c r="E18" s="9">
        <v>7</v>
      </c>
      <c r="F18" s="9">
        <v>7</v>
      </c>
      <c r="G18" s="9"/>
      <c r="H18" s="10"/>
      <c r="I18" s="9">
        <f t="shared" si="9"/>
        <v>0</v>
      </c>
      <c r="J18" s="10">
        <f t="shared" si="7"/>
        <v>0</v>
      </c>
      <c r="K18" s="9"/>
      <c r="L18" s="10">
        <f t="shared" si="8"/>
        <v>0</v>
      </c>
      <c r="M18" s="9">
        <v>91</v>
      </c>
      <c r="N18" s="15">
        <v>0.56999999999999995</v>
      </c>
    </row>
    <row r="19" spans="1:14" s="11" customFormat="1" ht="25" x14ac:dyDescent="0.25">
      <c r="A19" s="9" t="str">
        <f>'1'!A16</f>
        <v>ESTADISTICA PARA CIENCIA DE DATOS</v>
      </c>
      <c r="B19" s="9" t="s">
        <v>48</v>
      </c>
      <c r="C19" s="9" t="s">
        <v>44</v>
      </c>
      <c r="D19" s="9" t="s">
        <v>46</v>
      </c>
      <c r="E19" s="9">
        <v>7</v>
      </c>
      <c r="F19" s="9">
        <v>7</v>
      </c>
      <c r="G19" s="9"/>
      <c r="H19" s="10"/>
      <c r="I19" s="9">
        <f t="shared" ref="I19" si="10">(E19-SUM(F19:G19))-K19</f>
        <v>0</v>
      </c>
      <c r="J19" s="10">
        <f t="shared" si="7"/>
        <v>0</v>
      </c>
      <c r="K19" s="9"/>
      <c r="L19" s="10">
        <f t="shared" si="8"/>
        <v>0</v>
      </c>
      <c r="M19" s="9">
        <v>90</v>
      </c>
      <c r="N19" s="15">
        <v>0.86</v>
      </c>
    </row>
    <row r="20" spans="1:14" s="11" customFormat="1" ht="25" x14ac:dyDescent="0.25">
      <c r="A20" s="9" t="str">
        <f>'1'!A17</f>
        <v>TECNOLOGIAS Y HERRAMIENTAS DE BIG DATA</v>
      </c>
      <c r="B20" s="9" t="s">
        <v>48</v>
      </c>
      <c r="C20" s="9" t="s">
        <v>45</v>
      </c>
      <c r="D20" s="9" t="s">
        <v>46</v>
      </c>
      <c r="E20" s="9">
        <v>15</v>
      </c>
      <c r="F20" s="9">
        <v>15</v>
      </c>
      <c r="G20" s="9"/>
      <c r="H20" s="10"/>
      <c r="I20" s="9">
        <f t="shared" ref="I20:I21" si="11">(E20-SUM(F20:G20))-K20</f>
        <v>0</v>
      </c>
      <c r="J20" s="10">
        <f t="shared" si="7"/>
        <v>0</v>
      </c>
      <c r="K20" s="9"/>
      <c r="L20" s="10">
        <f t="shared" si="8"/>
        <v>0</v>
      </c>
      <c r="M20" s="9">
        <v>90</v>
      </c>
      <c r="N20" s="15">
        <v>0.6</v>
      </c>
    </row>
    <row r="21" spans="1:14" s="11" customFormat="1" ht="25" x14ac:dyDescent="0.25">
      <c r="A21" s="9" t="str">
        <f>'1'!A17</f>
        <v>TECNOLOGIAS Y HERRAMIENTAS DE BIG DATA</v>
      </c>
      <c r="B21" s="9" t="s">
        <v>50</v>
      </c>
      <c r="C21" s="9" t="s">
        <v>45</v>
      </c>
      <c r="D21" s="9" t="s">
        <v>46</v>
      </c>
      <c r="E21" s="9">
        <v>15</v>
      </c>
      <c r="F21" s="9">
        <v>15</v>
      </c>
      <c r="G21" s="9"/>
      <c r="H21" s="10"/>
      <c r="I21" s="9">
        <f t="shared" si="11"/>
        <v>0</v>
      </c>
      <c r="J21" s="10">
        <f t="shared" si="7"/>
        <v>0</v>
      </c>
      <c r="K21" s="9"/>
      <c r="L21" s="10">
        <f t="shared" si="8"/>
        <v>0</v>
      </c>
      <c r="M21" s="9">
        <v>90</v>
      </c>
      <c r="N21" s="15">
        <v>0.6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132</v>
      </c>
      <c r="G28" s="17">
        <f>SUM(G14:G27)</f>
        <v>0</v>
      </c>
      <c r="H28" s="18">
        <f>SUM(F28:G28)/E28</f>
        <v>0.92957746478873238</v>
      </c>
      <c r="I28" s="17">
        <f t="shared" ref="I28" si="12">(E28-SUM(F28:G28))-K28</f>
        <v>10</v>
      </c>
      <c r="J28" s="18">
        <f t="shared" ref="J28" si="13">I28/E28</f>
        <v>7.0422535211267609E-2</v>
      </c>
      <c r="K28" s="17">
        <f>SUM(K14:K27)</f>
        <v>0</v>
      </c>
      <c r="L28" s="18">
        <f t="shared" ref="L28" si="14">K28/E28</f>
        <v>0</v>
      </c>
      <c r="M28" s="17">
        <f>AVERAGE(M14:M27)</f>
        <v>84.125</v>
      </c>
      <c r="N28" s="19">
        <f>AVERAGE(N14:N27)</f>
        <v>0.74249999999999994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FUNDAMENTOS DE BASES DE DATOS</v>
      </c>
      <c r="B14" s="9" t="s">
        <v>35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10</v>
      </c>
      <c r="G14" s="9">
        <v>2</v>
      </c>
      <c r="H14" s="10">
        <v>1</v>
      </c>
      <c r="I14" s="9">
        <f t="shared" ref="I14" si="0">(E14-SUM(F14:G14))-K14</f>
        <v>14</v>
      </c>
      <c r="J14" s="10">
        <f t="shared" ref="J14" si="1">I14/E14</f>
        <v>0.53846153846153844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10</v>
      </c>
      <c r="G28" s="17">
        <f>SUM(G14:G27)</f>
        <v>2</v>
      </c>
      <c r="H28" s="18">
        <f>SUM(F28:G28)/E28</f>
        <v>0.46153846153846156</v>
      </c>
      <c r="I28" s="17">
        <f t="shared" ref="I28" si="3">(E28-SUM(F28:G28))-K28</f>
        <v>14</v>
      </c>
      <c r="J28" s="18">
        <f t="shared" ref="J28" si="4">I28/E28</f>
        <v>0.53846153846153844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2024-01-09T20:45:10Z</dcterms:modified>
  <cp:category/>
  <cp:contentStatus/>
</cp:coreProperties>
</file>