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2023\"/>
    </mc:Choice>
  </mc:AlternateContent>
  <xr:revisionPtr revIDLastSave="0" documentId="13_ncr:1_{84DC7819-07CD-4016-909A-ADB94D4AA6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Q27" i="4"/>
  <c r="Q25" i="4"/>
  <c r="Q22" i="4"/>
  <c r="Q21" i="4"/>
  <c r="Q17" i="4"/>
  <c r="Q15" i="4"/>
  <c r="Q14" i="4"/>
  <c r="Q13" i="4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6" i="4"/>
  <c r="Q35" i="4"/>
  <c r="Q34" i="4"/>
  <c r="Q33" i="4"/>
  <c r="Q32" i="4"/>
  <c r="Q31" i="4"/>
  <c r="Q30" i="4"/>
  <c r="Q29" i="4"/>
  <c r="Q28" i="4"/>
  <c r="Q26" i="4"/>
  <c r="Q24" i="4"/>
  <c r="Q23" i="4"/>
  <c r="Q20" i="4"/>
  <c r="Q19" i="4"/>
  <c r="Q18" i="4"/>
  <c r="Q16" i="4"/>
  <c r="Q12" i="4"/>
  <c r="Q11" i="4"/>
  <c r="Q10" i="4"/>
  <c r="B10" i="4"/>
  <c r="B11" i="4" s="1"/>
  <c r="B12" i="4" s="1"/>
  <c r="Q9" i="4"/>
  <c r="Q56" i="4" s="1"/>
  <c r="P56" i="3"/>
  <c r="O56" i="3"/>
  <c r="N56" i="3"/>
  <c r="M56" i="3"/>
  <c r="L56" i="3"/>
  <c r="K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B16" i="4" l="1"/>
  <c r="B18" i="4" s="1"/>
  <c r="B19" i="4" s="1"/>
  <c r="B20" i="4" s="1"/>
  <c r="B24" i="4" s="1"/>
  <c r="B28" i="4" s="1"/>
  <c r="B29" i="4" s="1"/>
  <c r="B30" i="4" s="1"/>
  <c r="B31" i="4" s="1"/>
  <c r="B32" i="4" s="1"/>
  <c r="B33" i="4" s="1"/>
  <c r="B34" i="4" s="1"/>
  <c r="B35" i="4" s="1"/>
  <c r="B36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6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<sst xmlns="http://schemas.openxmlformats.org/spreadsheetml/2006/main" count="242" uniqueCount="123">
  <si>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</si>
  <si>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</si>
  <si>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</si>
  <si>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</si>
  <si>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</si>
  <si>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</si>
  <si>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</si>
  <si>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</si>
  <si>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</si>
  <si>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</si>
  <si>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</si>
  <si>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</si>
  <si>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</si>
  <si>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</si>
  <si>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</si>
  <si>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</si>
  <si>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</si>
  <si>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</si>
  <si>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</si>
  <si>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</si>
  <si>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</si>
  <si>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</si>
  <si>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</si>
  <si>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</si>
  <si>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ALGEBRA LINEAL</t>
  </si>
  <si>
    <t>206-A</t>
  </si>
  <si>
    <t>FEBRERO-JULIO-2023</t>
  </si>
  <si>
    <t>MC. AVELINO DOMINGUEZ RODRIGUEZ</t>
  </si>
  <si>
    <t>MC. Avelino Dominguez Rodriguez</t>
  </si>
  <si>
    <t>Alfonso Molina Claudia Maria</t>
  </si>
  <si>
    <t>Catemaxca Quinto Fatima Leilany</t>
  </si>
  <si>
    <t>Chaparro Ramos Danaeh</t>
  </si>
  <si>
    <t>Chavez Luna Zaira Raquel</t>
  </si>
  <si>
    <t>Chipol Temich Alma Zuriel</t>
  </si>
  <si>
    <t>Cocuyo Abrajan Pedro Yahir</t>
  </si>
  <si>
    <t>Franco Vela Adrian</t>
  </si>
  <si>
    <t>Gracia Martinez America Abigail</t>
  </si>
  <si>
    <t>Lopez Cervantes Eva Estrella</t>
  </si>
  <si>
    <t>Maza Jimenez Michel Alexis</t>
  </si>
  <si>
    <t>Perez Marquez Sussan</t>
  </si>
  <si>
    <t>Polito Cinta Danna Yamileth</t>
  </si>
  <si>
    <t>Prieto Huerta Fesco</t>
  </si>
  <si>
    <t>Pucheta Santos Celeste Jovana</t>
  </si>
  <si>
    <t>Vazquez Chacha Guillermo Osiris</t>
  </si>
  <si>
    <t>Belli Xala Kevin Adolfo</t>
  </si>
  <si>
    <t>Benito Mazaba Adolfo Angel</t>
  </si>
  <si>
    <t>Cano Lopez Ulises</t>
  </si>
  <si>
    <t>Chigo Lozano Jacqueline</t>
  </si>
  <si>
    <t>Chontal Muñoz Carlos Manuel</t>
  </si>
  <si>
    <t>Cordoba Sanchez Sandra Guadalupe</t>
  </si>
  <si>
    <t>Coto Arres Emmanuel</t>
  </si>
  <si>
    <t>Garduño Muñoz Jackelin</t>
  </si>
  <si>
    <t>Gonzalez Martinez Andres Alberto</t>
  </si>
  <si>
    <t>Gracia Dominguez Fatima Itzel</t>
  </si>
  <si>
    <t>Huamantla Belli Isaura Araceli</t>
  </si>
  <si>
    <t>Jimenez Tenorio Jorge Antonio</t>
  </si>
  <si>
    <t>Luna Canela Daniela</t>
  </si>
  <si>
    <t>Martinez Nepomuceno Estrella Marina</t>
  </si>
  <si>
    <t>Mondragón Vichi Luis Antonio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</si>
  <si>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</si>
  <si>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</si>
  <si>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</si>
  <si>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</si>
  <si>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</si>
  <si>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</si>
  <si>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</si>
  <si>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</si>
  <si>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</si>
  <si>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</si>
  <si>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Castellanos Rosario Claudia Sarai</t>
  </si>
  <si>
    <t>Termodinámica</t>
  </si>
  <si>
    <t>306-B</t>
  </si>
  <si>
    <t>Abrajan Olea America Litzania</t>
  </si>
  <si>
    <t>Alvarado Cuazozon Williams</t>
  </si>
  <si>
    <t>Castro Xala America Seani</t>
  </si>
  <si>
    <t>Comi Velazco Ana Daynet</t>
  </si>
  <si>
    <t>Durán Villegas Arnulfo</t>
  </si>
  <si>
    <t>Gonzalez Cruz Maria de Jesús</t>
  </si>
  <si>
    <t>Mantilla Mantilla Ramsés</t>
  </si>
  <si>
    <t>Mendoza Aculteco Ana Sarahi</t>
  </si>
  <si>
    <t>Navarrete Montan Sergio Nain</t>
  </si>
  <si>
    <t>Temich Martinez Marisol de Jesus</t>
  </si>
  <si>
    <t>Mecánica de Fluidos</t>
  </si>
  <si>
    <t>506-A</t>
  </si>
  <si>
    <t>septiembre 2023-enero-2024</t>
  </si>
  <si>
    <t>Chapol Ventura Luis Jair</t>
  </si>
  <si>
    <t>Dominguez Marcial Angie Madai</t>
  </si>
  <si>
    <t>Martinez Hernandez Cesar Enrique</t>
  </si>
  <si>
    <t>septiembre-2023-enero-2024</t>
  </si>
  <si>
    <t>Fundamentos de aguas residuales</t>
  </si>
  <si>
    <t xml:space="preserve">Luna Canela Daniela </t>
  </si>
  <si>
    <t>Martinez Nepomuceno estrella Marina</t>
  </si>
  <si>
    <t>Meza Castellanos Karla Estefania</t>
  </si>
  <si>
    <t>Fundamentos de Quimica</t>
  </si>
  <si>
    <t>107-A</t>
  </si>
  <si>
    <t>Aguilera Xala Stuardo</t>
  </si>
  <si>
    <t>Aguirre Aldana Alondra Iveth</t>
  </si>
  <si>
    <t>Alaniz Rodriguez Milagros Monserrat</t>
  </si>
  <si>
    <t>Castillo Martinez Christian Alejandro</t>
  </si>
  <si>
    <t>Catemaxca Sistega Fernanda Guadalupe</t>
  </si>
  <si>
    <t>Chagala Martinez Iris Lizeth</t>
  </si>
  <si>
    <t>Cobaxin Quino Jennifer Guadalupe</t>
  </si>
  <si>
    <t>Diaz del Castillo Panama Vilma</t>
  </si>
  <si>
    <t>Dominguez Acosta Gabino</t>
  </si>
  <si>
    <t>Fararoni Flores Fatima Esmeralda</t>
  </si>
  <si>
    <t>Ferman Muñoz Jorge Enrique</t>
  </si>
  <si>
    <t>Figueroa Reyes Reyli Moises</t>
  </si>
  <si>
    <t>Fonseca Bustamante Joseph Karim</t>
  </si>
  <si>
    <t>Lara Arbea Mary Jose</t>
  </si>
  <si>
    <t>Limon Martinez Luis Alejandro</t>
  </si>
  <si>
    <t>Linares Beltran Belinda</t>
  </si>
  <si>
    <t>Matabuena Chagala Karely</t>
  </si>
  <si>
    <t>Polito Olin Darian de Jesus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</si>
  <si>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</si>
  <si>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</si>
  <si>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</si>
  <si>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</si>
  <si>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</si>
  <si>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Vara Garcia Adolfo</t>
  </si>
  <si>
    <t>Velazco Pucheta Osmar de Jesus</t>
  </si>
  <si>
    <t>Zarco Tenorio Williams</t>
  </si>
  <si>
    <t>Antemate Chagala Uziel</t>
  </si>
  <si>
    <t>Balderas Lopez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</si>
</sst>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L33" sqref="L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70</v>
      </c>
      <c r="E4" s="32"/>
      <c r="F4" s="32"/>
      <c r="G4" s="32"/>
      <c r="I4" t="s">
        <v>1</v>
      </c>
      <c r="J4" s="22" t="s">
        <v>71</v>
      </c>
      <c r="K4" s="22"/>
      <c r="M4" t="s">
        <v>2</v>
      </c>
      <c r="N4" s="23">
        <v>45233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88</v>
      </c>
      <c r="E6" s="22"/>
      <c r="F6" s="22"/>
      <c r="G6" s="22"/>
      <c r="I6" s="16" t="s">
        <v>22</v>
      </c>
      <c r="J6" s="16"/>
      <c r="K6" s="26" t="s">
        <v>28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72</v>
      </c>
      <c r="E9" s="17"/>
      <c r="F9" s="17"/>
      <c r="G9" s="17"/>
      <c r="H9" s="17"/>
      <c r="I9" s="17"/>
      <c r="J9" s="4">
        <v>75</v>
      </c>
      <c r="K9" s="4">
        <v>50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17.857142857142858</v>
      </c>
    </row>
    <row r="10" spans="2:18" x14ac:dyDescent="0.25">
      <c r="B10" s="6">
        <f>B9+1</f>
        <v>2</v>
      </c>
      <c r="C10" s="6"/>
      <c r="D10" s="17" t="s">
        <v>29</v>
      </c>
      <c r="E10" s="17"/>
      <c r="F10" s="17"/>
      <c r="G10" s="17"/>
      <c r="H10" s="17"/>
      <c r="I10" s="17"/>
      <c r="J10" s="4">
        <v>55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17.857142857142858</v>
      </c>
    </row>
    <row r="11" spans="2:18" x14ac:dyDescent="0.25">
      <c r="B11" s="6">
        <f t="shared" ref="B11:B53" si="1">B10+1</f>
        <v>3</v>
      </c>
      <c r="C11" s="6"/>
      <c r="D11" s="17" t="s">
        <v>73</v>
      </c>
      <c r="E11" s="17"/>
      <c r="F11" s="17"/>
      <c r="G11" s="17"/>
      <c r="H11" s="17"/>
      <c r="I11" s="17"/>
      <c r="J11" s="4">
        <v>70</v>
      </c>
      <c r="K11" s="4">
        <v>60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28.571428571428573</v>
      </c>
    </row>
    <row r="12" spans="2:18" x14ac:dyDescent="0.25">
      <c r="B12" s="6">
        <f t="shared" si="1"/>
        <v>4</v>
      </c>
      <c r="C12" s="6"/>
      <c r="D12" s="17" t="s">
        <v>74</v>
      </c>
      <c r="E12" s="17"/>
      <c r="F12" s="17"/>
      <c r="G12" s="17"/>
      <c r="H12" s="17"/>
      <c r="I12" s="17"/>
      <c r="J12" s="4">
        <v>50</v>
      </c>
      <c r="K12" s="4">
        <v>50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s="6"/>
      <c r="D13" s="17" t="s">
        <v>31</v>
      </c>
      <c r="E13" s="17"/>
      <c r="F13" s="17"/>
      <c r="G13" s="17"/>
      <c r="H13" s="17"/>
      <c r="I13" s="17"/>
      <c r="J13" s="4">
        <v>72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20.285714285714285</v>
      </c>
    </row>
    <row r="14" spans="2:18" x14ac:dyDescent="0.25">
      <c r="B14" s="6">
        <f t="shared" si="1"/>
        <v>6</v>
      </c>
      <c r="C14" s="6"/>
      <c r="D14" s="17" t="s">
        <v>32</v>
      </c>
      <c r="E14" s="17"/>
      <c r="F14" s="17"/>
      <c r="G14" s="17"/>
      <c r="H14" s="17"/>
      <c r="I14" s="17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6"/>
      <c r="D15" s="17" t="s">
        <v>34</v>
      </c>
      <c r="E15" s="17"/>
      <c r="F15" s="17"/>
      <c r="G15" s="17"/>
      <c r="H15" s="17"/>
      <c r="I15" s="17"/>
      <c r="J15" s="4">
        <v>75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30.714285714285715</v>
      </c>
    </row>
    <row r="16" spans="2:18" x14ac:dyDescent="0.25">
      <c r="B16" s="6">
        <f t="shared" si="1"/>
        <v>8</v>
      </c>
      <c r="C16" s="6"/>
      <c r="D16" s="17" t="s">
        <v>75</v>
      </c>
      <c r="E16" s="17"/>
      <c r="F16" s="17"/>
      <c r="G16" s="17"/>
      <c r="H16" s="17"/>
      <c r="I16" s="17"/>
      <c r="J16" s="4">
        <v>62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18.857142857142858</v>
      </c>
    </row>
    <row r="17" spans="2:17" x14ac:dyDescent="0.25">
      <c r="B17" s="6">
        <f t="shared" si="1"/>
        <v>9</v>
      </c>
      <c r="C17" s="6"/>
      <c r="D17" s="17" t="s">
        <v>76</v>
      </c>
      <c r="E17" s="17"/>
      <c r="F17" s="17"/>
      <c r="G17" s="17"/>
      <c r="H17" s="17"/>
      <c r="I17" s="17"/>
      <c r="J17" s="4">
        <v>62</v>
      </c>
      <c r="K17" s="4">
        <v>60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17.428571428571427</v>
      </c>
    </row>
    <row r="18" spans="2:17" x14ac:dyDescent="0.25">
      <c r="B18" s="6">
        <f t="shared" si="1"/>
        <v>10</v>
      </c>
      <c r="C18" s="6"/>
      <c r="D18" s="17" t="s">
        <v>35</v>
      </c>
      <c r="E18" s="17"/>
      <c r="F18" s="17"/>
      <c r="G18" s="17"/>
      <c r="H18" s="17"/>
      <c r="I18" s="17"/>
      <c r="J18" s="4">
        <v>62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18.857142857142858</v>
      </c>
    </row>
    <row r="19" spans="2:17" x14ac:dyDescent="0.25">
      <c r="B19" s="6">
        <f t="shared" si="1"/>
        <v>11</v>
      </c>
      <c r="C19" s="6"/>
      <c r="D19" s="17" t="s">
        <v>77</v>
      </c>
      <c r="E19" s="17"/>
      <c r="F19" s="17"/>
      <c r="G19" s="17"/>
      <c r="H19" s="17"/>
      <c r="I19" s="17"/>
      <c r="J19" s="4">
        <v>70</v>
      </c>
      <c r="K19" s="4">
        <v>60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2:17" x14ac:dyDescent="0.25">
      <c r="B20" s="6">
        <f t="shared" si="1"/>
        <v>12</v>
      </c>
      <c r="C20" s="6"/>
      <c r="D20" s="17" t="s">
        <v>36</v>
      </c>
      <c r="E20" s="17"/>
      <c r="F20" s="17"/>
      <c r="G20" s="17"/>
      <c r="H20" s="17"/>
      <c r="I20" s="17"/>
      <c r="J20" s="4">
        <v>75</v>
      </c>
      <c r="K20" s="4">
        <v>55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28.571428571428573</v>
      </c>
    </row>
    <row r="21" spans="2:17" x14ac:dyDescent="0.25">
      <c r="B21" s="6">
        <f t="shared" si="1"/>
        <v>13</v>
      </c>
      <c r="C21" s="6"/>
      <c r="D21" s="17" t="s">
        <v>37</v>
      </c>
      <c r="E21" s="17"/>
      <c r="F21" s="17"/>
      <c r="G21" s="17"/>
      <c r="H21" s="17"/>
      <c r="I21" s="17"/>
      <c r="J21" s="4">
        <v>70</v>
      </c>
      <c r="K21" s="4">
        <v>75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30.714285714285715</v>
      </c>
    </row>
    <row r="22" spans="2:17" x14ac:dyDescent="0.25">
      <c r="B22" s="6">
        <f t="shared" si="1"/>
        <v>14</v>
      </c>
      <c r="C22" s="6"/>
      <c r="D22" s="17" t="s">
        <v>78</v>
      </c>
      <c r="E22" s="17"/>
      <c r="F22" s="17"/>
      <c r="G22" s="17"/>
      <c r="H22" s="17"/>
      <c r="I22" s="17"/>
      <c r="J22" s="4">
        <v>75</v>
      </c>
      <c r="K22" s="4">
        <v>70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30.714285714285715</v>
      </c>
    </row>
    <row r="23" spans="2:17" x14ac:dyDescent="0.25">
      <c r="B23" s="6">
        <f t="shared" si="1"/>
        <v>15</v>
      </c>
      <c r="C23" s="6"/>
      <c r="D23" s="17" t="s">
        <v>38</v>
      </c>
      <c r="E23" s="17"/>
      <c r="F23" s="17"/>
      <c r="G23" s="17"/>
      <c r="H23" s="17"/>
      <c r="I23" s="17"/>
      <c r="J23" s="4">
        <v>82</v>
      </c>
      <c r="K23" s="4">
        <v>75</v>
      </c>
      <c r="L23" s="4">
        <v>72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32.714285714285715</v>
      </c>
    </row>
    <row r="24" spans="2:17" x14ac:dyDescent="0.25">
      <c r="B24" s="6">
        <f t="shared" si="1"/>
        <v>16</v>
      </c>
      <c r="C24" s="6"/>
      <c r="D24" s="17" t="s">
        <v>79</v>
      </c>
      <c r="E24" s="17"/>
      <c r="F24" s="17"/>
      <c r="G24" s="17"/>
      <c r="H24" s="17"/>
      <c r="I24" s="17"/>
      <c r="J24" s="4">
        <v>50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17.142857142857142</v>
      </c>
    </row>
    <row r="25" spans="2:17" x14ac:dyDescent="0.25">
      <c r="B25" s="6">
        <f t="shared" si="1"/>
        <v>17</v>
      </c>
      <c r="C25" s="6"/>
      <c r="D25" s="17" t="s">
        <v>80</v>
      </c>
      <c r="E25" s="17"/>
      <c r="F25" s="17"/>
      <c r="G25" s="17"/>
      <c r="H25" s="17"/>
      <c r="I25" s="17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6"/>
      <c r="D26" s="17" t="s">
        <v>39</v>
      </c>
      <c r="E26" s="17"/>
      <c r="F26" s="17"/>
      <c r="G26" s="17"/>
      <c r="H26" s="17"/>
      <c r="I26" s="17"/>
      <c r="J26" s="4">
        <v>62</v>
      </c>
      <c r="K26" s="4">
        <v>70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28.857142857142858</v>
      </c>
    </row>
    <row r="27" spans="2:17" x14ac:dyDescent="0.25">
      <c r="B27" s="6">
        <f t="shared" si="1"/>
        <v>19</v>
      </c>
      <c r="C27" s="6"/>
      <c r="D27" s="17" t="s">
        <v>40</v>
      </c>
      <c r="E27" s="17"/>
      <c r="F27" s="17"/>
      <c r="G27" s="17"/>
      <c r="H27" s="17"/>
      <c r="I27" s="17"/>
      <c r="J27" s="4">
        <v>75</v>
      </c>
      <c r="K27" s="4">
        <v>70</v>
      </c>
      <c r="L27" s="4">
        <v>0</v>
      </c>
      <c r="M27" s="4"/>
      <c r="N27" s="4"/>
      <c r="O27" s="4"/>
      <c r="P27" s="4"/>
      <c r="Q27" s="10">
        <f t="shared" si="0"/>
        <v>20.714285714285715</v>
      </c>
    </row>
    <row r="28" spans="2:17" x14ac:dyDescent="0.25">
      <c r="B28" s="6">
        <f t="shared" si="1"/>
        <v>20</v>
      </c>
      <c r="C28" s="6"/>
      <c r="D28" s="17" t="s">
        <v>41</v>
      </c>
      <c r="E28" s="17"/>
      <c r="F28" s="17"/>
      <c r="G28" s="17"/>
      <c r="H28" s="17"/>
      <c r="I28" s="17"/>
      <c r="J28" s="4">
        <v>75</v>
      </c>
      <c r="K28" s="4">
        <v>78</v>
      </c>
      <c r="L28" s="4">
        <v>70</v>
      </c>
      <c r="M28" s="4"/>
      <c r="N28" s="4"/>
      <c r="O28" s="4"/>
      <c r="P28" s="4"/>
      <c r="Q28" s="10">
        <f t="shared" si="0"/>
        <v>31.857142857142858</v>
      </c>
    </row>
    <row r="29" spans="2:17" x14ac:dyDescent="0.25">
      <c r="B29" s="6">
        <f t="shared" si="1"/>
        <v>21</v>
      </c>
      <c r="C29" s="6"/>
      <c r="D29" s="17" t="s">
        <v>42</v>
      </c>
      <c r="E29" s="17"/>
      <c r="F29" s="17"/>
      <c r="G29" s="17"/>
      <c r="H29" s="17"/>
      <c r="I29" s="17"/>
      <c r="J29" s="4">
        <v>75</v>
      </c>
      <c r="K29" s="4">
        <v>72</v>
      </c>
      <c r="L29" s="4">
        <v>70</v>
      </c>
      <c r="M29" s="4"/>
      <c r="N29" s="4"/>
      <c r="O29" s="4"/>
      <c r="P29" s="4"/>
      <c r="Q29" s="10">
        <f t="shared" si="0"/>
        <v>31</v>
      </c>
    </row>
    <row r="30" spans="2:17" x14ac:dyDescent="0.25">
      <c r="B30" s="6">
        <f t="shared" si="1"/>
        <v>22</v>
      </c>
      <c r="C30" s="6"/>
      <c r="D30" s="17" t="s">
        <v>81</v>
      </c>
      <c r="E30" s="17"/>
      <c r="F30" s="17"/>
      <c r="G30" s="17"/>
      <c r="H30" s="17"/>
      <c r="I30" s="17"/>
      <c r="J30" s="4">
        <v>80</v>
      </c>
      <c r="K30" s="4">
        <v>90</v>
      </c>
      <c r="L30" s="4">
        <v>72</v>
      </c>
      <c r="M30" s="4"/>
      <c r="N30" s="4"/>
      <c r="O30" s="4"/>
      <c r="P30" s="4"/>
      <c r="Q30" s="10">
        <f t="shared" si="0"/>
        <v>34.571428571428569</v>
      </c>
    </row>
    <row r="31" spans="2:17" x14ac:dyDescent="0.25">
      <c r="B31" s="6">
        <f t="shared" si="1"/>
        <v>23</v>
      </c>
      <c r="C31" s="6"/>
      <c r="D31" s="17" t="s">
        <v>43</v>
      </c>
      <c r="E31" s="17"/>
      <c r="F31" s="17"/>
      <c r="G31" s="17"/>
      <c r="H31" s="17"/>
      <c r="I31" s="17"/>
      <c r="J31" s="4">
        <v>56</v>
      </c>
      <c r="K31" s="4">
        <v>50</v>
      </c>
      <c r="L31" s="4">
        <v>0</v>
      </c>
      <c r="M31" s="4"/>
      <c r="N31" s="4"/>
      <c r="O31" s="4"/>
      <c r="P31" s="4"/>
      <c r="Q31" s="10">
        <f t="shared" si="0"/>
        <v>15.142857142857142</v>
      </c>
    </row>
    <row r="32" spans="2:17" x14ac:dyDescent="0.25">
      <c r="B32" s="6">
        <v>24</v>
      </c>
      <c r="C32" s="6"/>
      <c r="D32" s="17" t="s">
        <v>30</v>
      </c>
      <c r="E32" s="17"/>
      <c r="F32" s="17"/>
      <c r="G32" s="17"/>
      <c r="H32" s="17"/>
      <c r="I32" s="17"/>
      <c r="J32" s="4">
        <v>75</v>
      </c>
      <c r="K32" s="4">
        <v>75</v>
      </c>
      <c r="L32" s="4">
        <v>70</v>
      </c>
      <c r="M32" s="4"/>
      <c r="N32" s="4"/>
      <c r="O32" s="4"/>
      <c r="P32" s="4"/>
      <c r="Q32" s="10">
        <f t="shared" si="0"/>
        <v>31.428571428571427</v>
      </c>
    </row>
    <row r="33" spans="2:17" x14ac:dyDescent="0.25">
      <c r="B33" s="6"/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1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3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4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5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6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7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8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9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10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11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12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13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14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15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16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17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18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19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16</v>
      </c>
      <c r="K54" s="11">
        <f t="shared" ref="K54:P54" si="3">COUNTIF(K9:K53,"&gt;=70")</f>
        <v>17</v>
      </c>
      <c r="L54" s="11">
        <f t="shared" si="3"/>
        <v>12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8</v>
      </c>
      <c r="K55" s="12">
        <f t="shared" ref="K55:Q55" si="5">COUNTIF(K9:K53,"&lt;70")</f>
        <v>7</v>
      </c>
      <c r="L55" s="12">
        <f t="shared" si="5"/>
        <v>12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43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43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0.66666666666666663</v>
      </c>
      <c r="K57" s="14">
        <f t="shared" ref="K57:Q57" si="7">K54/K56</f>
        <v>0.70833333333333337</v>
      </c>
      <c r="L57" s="14">
        <f t="shared" si="7"/>
        <v>0.5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0.33333333333333331</v>
      </c>
      <c r="K58" s="13">
        <f t="shared" ref="K58:Q58" si="8">K55/K56</f>
        <v>0.29166666666666669</v>
      </c>
      <c r="L58" s="14">
        <f t="shared" si="8"/>
        <v>0.5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0" zoomScale="84" zoomScaleNormal="84" workbookViewId="0">
      <selection activeCell="L36" sqref="L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89</v>
      </c>
      <c r="E4" s="32"/>
      <c r="F4" s="32"/>
      <c r="G4" s="32"/>
      <c r="I4" t="s">
        <v>1</v>
      </c>
      <c r="J4" s="22" t="s">
        <v>83</v>
      </c>
      <c r="K4" s="22"/>
      <c r="M4" t="s">
        <v>2</v>
      </c>
      <c r="N4" s="23">
        <v>45233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84</v>
      </c>
      <c r="E6" s="22"/>
      <c r="F6" s="22"/>
      <c r="G6" s="22"/>
      <c r="I6" s="16" t="s">
        <v>22</v>
      </c>
      <c r="J6" s="16"/>
      <c r="K6" s="26" t="s">
        <v>28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 t="s">
        <v>44</v>
      </c>
      <c r="E9" s="40"/>
      <c r="F9" s="40"/>
      <c r="G9" s="40"/>
      <c r="H9" s="40"/>
      <c r="I9" s="41"/>
      <c r="J9" s="4">
        <v>85</v>
      </c>
      <c r="K9" s="4">
        <v>78</v>
      </c>
      <c r="L9" s="4">
        <v>86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35.571428571428569</v>
      </c>
    </row>
    <row r="10" spans="2:18" ht="15.75" x14ac:dyDescent="0.25">
      <c r="B10" s="6">
        <f>B9+1</f>
        <v>2</v>
      </c>
      <c r="C10" s="6"/>
      <c r="D10" s="33" t="s">
        <v>45</v>
      </c>
      <c r="E10" s="34"/>
      <c r="F10" s="34"/>
      <c r="G10" s="34"/>
      <c r="H10" s="34"/>
      <c r="I10" s="35"/>
      <c r="J10" s="4">
        <v>90</v>
      </c>
      <c r="K10" s="4">
        <v>75</v>
      </c>
      <c r="L10" s="4">
        <v>88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36.142857142857146</v>
      </c>
    </row>
    <row r="11" spans="2:18" ht="15.75" x14ac:dyDescent="0.25">
      <c r="B11" s="6">
        <f>B10+1</f>
        <v>3</v>
      </c>
      <c r="C11" s="6"/>
      <c r="D11" s="33" t="s">
        <v>46</v>
      </c>
      <c r="E11" s="34"/>
      <c r="F11" s="34"/>
      <c r="G11" s="34"/>
      <c r="H11" s="34"/>
      <c r="I11" s="35"/>
      <c r="J11" s="4">
        <v>70</v>
      </c>
      <c r="K11" s="4">
        <v>50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17.142857142857142</v>
      </c>
    </row>
    <row r="12" spans="2:18" ht="15.75" x14ac:dyDescent="0.25">
      <c r="B12" s="6">
        <f t="shared" ref="B12:B53" si="1">B11+1</f>
        <v>4</v>
      </c>
      <c r="C12" s="6"/>
      <c r="D12" s="33" t="s">
        <v>69</v>
      </c>
      <c r="E12" s="34"/>
      <c r="F12" s="34"/>
      <c r="G12" s="34"/>
      <c r="H12" s="34"/>
      <c r="I12" s="35"/>
      <c r="J12" s="4">
        <v>90</v>
      </c>
      <c r="K12" s="4">
        <v>73</v>
      </c>
      <c r="L12" s="4">
        <v>82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35</v>
      </c>
    </row>
    <row r="13" spans="2:18" ht="15.75" x14ac:dyDescent="0.25">
      <c r="B13" s="6">
        <f t="shared" si="1"/>
        <v>5</v>
      </c>
      <c r="C13" s="6"/>
      <c r="D13" s="33" t="s">
        <v>47</v>
      </c>
      <c r="E13" s="34"/>
      <c r="F13" s="34"/>
      <c r="G13" s="34"/>
      <c r="H13" s="34"/>
      <c r="I13" s="35"/>
      <c r="J13" s="4">
        <v>80</v>
      </c>
      <c r="K13" s="4">
        <v>57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19.571428571428573</v>
      </c>
    </row>
    <row r="14" spans="2:18" ht="15.75" x14ac:dyDescent="0.25">
      <c r="B14" s="6">
        <f t="shared" si="1"/>
        <v>6</v>
      </c>
      <c r="C14" s="6"/>
      <c r="D14" s="33" t="s">
        <v>33</v>
      </c>
      <c r="E14" s="34"/>
      <c r="F14" s="34"/>
      <c r="G14" s="34"/>
      <c r="H14" s="34"/>
      <c r="I14" s="35"/>
      <c r="J14" s="4">
        <v>70</v>
      </c>
      <c r="K14" s="4">
        <v>50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17.142857142857142</v>
      </c>
    </row>
    <row r="15" spans="2:18" ht="15.75" x14ac:dyDescent="0.25">
      <c r="B15" s="6">
        <f t="shared" si="1"/>
        <v>7</v>
      </c>
      <c r="C15" s="6"/>
      <c r="D15" s="33" t="s">
        <v>48</v>
      </c>
      <c r="E15" s="34"/>
      <c r="F15" s="34"/>
      <c r="G15" s="34"/>
      <c r="H15" s="34"/>
      <c r="I15" s="35"/>
      <c r="J15" s="4">
        <v>70</v>
      </c>
      <c r="K15" s="4">
        <v>78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32.571428571428569</v>
      </c>
    </row>
    <row r="16" spans="2:18" ht="15.75" x14ac:dyDescent="0.25">
      <c r="B16" s="6">
        <f t="shared" si="1"/>
        <v>8</v>
      </c>
      <c r="C16" s="6"/>
      <c r="D16" s="33" t="s">
        <v>49</v>
      </c>
      <c r="E16" s="34"/>
      <c r="F16" s="34"/>
      <c r="G16" s="34"/>
      <c r="H16" s="34"/>
      <c r="I16" s="35"/>
      <c r="J16" s="4">
        <v>80</v>
      </c>
      <c r="K16" s="4">
        <v>82</v>
      </c>
      <c r="L16" s="4">
        <v>78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34.285714285714285</v>
      </c>
    </row>
    <row r="17" spans="2:17" ht="15.75" x14ac:dyDescent="0.25">
      <c r="B17" s="6">
        <f t="shared" si="1"/>
        <v>9</v>
      </c>
      <c r="C17" s="6"/>
      <c r="D17" s="33" t="s">
        <v>50</v>
      </c>
      <c r="E17" s="34"/>
      <c r="F17" s="34"/>
      <c r="G17" s="34"/>
      <c r="H17" s="34"/>
      <c r="I17" s="35"/>
      <c r="J17" s="4">
        <v>85</v>
      </c>
      <c r="K17" s="4">
        <v>71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33.714285714285715</v>
      </c>
    </row>
    <row r="18" spans="2:17" ht="15.75" x14ac:dyDescent="0.25">
      <c r="B18" s="6">
        <f t="shared" si="1"/>
        <v>10</v>
      </c>
      <c r="C18" s="6"/>
      <c r="D18" s="33" t="s">
        <v>51</v>
      </c>
      <c r="E18" s="34"/>
      <c r="F18" s="34"/>
      <c r="G18" s="34"/>
      <c r="H18" s="34"/>
      <c r="I18" s="35"/>
      <c r="J18" s="4">
        <v>80</v>
      </c>
      <c r="K18" s="4">
        <v>71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33</v>
      </c>
    </row>
    <row r="19" spans="2:17" ht="15.75" x14ac:dyDescent="0.25">
      <c r="B19" s="6">
        <f t="shared" si="1"/>
        <v>11</v>
      </c>
      <c r="C19" s="6"/>
      <c r="D19" s="33" t="s">
        <v>53</v>
      </c>
      <c r="E19" s="34"/>
      <c r="F19" s="34"/>
      <c r="G19" s="34"/>
      <c r="H19" s="34"/>
      <c r="I19" s="35"/>
      <c r="J19" s="4">
        <v>80</v>
      </c>
      <c r="K19" s="4">
        <v>50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18.571428571428573</v>
      </c>
    </row>
    <row r="20" spans="2:17" ht="15.75" x14ac:dyDescent="0.25">
      <c r="B20" s="6">
        <f t="shared" si="1"/>
        <v>12</v>
      </c>
      <c r="C20" s="6"/>
      <c r="D20" s="33" t="s">
        <v>54</v>
      </c>
      <c r="E20" s="34"/>
      <c r="F20" s="34"/>
      <c r="G20" s="34"/>
      <c r="H20" s="34"/>
      <c r="I20" s="35"/>
      <c r="J20" s="4">
        <v>85</v>
      </c>
      <c r="K20" s="4">
        <v>71</v>
      </c>
      <c r="L20" s="4">
        <v>88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34.857142857142854</v>
      </c>
    </row>
    <row r="21" spans="2:17" ht="15.75" x14ac:dyDescent="0.25">
      <c r="B21" s="6">
        <f t="shared" si="1"/>
        <v>13</v>
      </c>
      <c r="C21" s="6"/>
      <c r="D21" s="33" t="s">
        <v>55</v>
      </c>
      <c r="E21" s="34"/>
      <c r="F21" s="34"/>
      <c r="G21" s="34"/>
      <c r="H21" s="34"/>
      <c r="I21" s="35"/>
      <c r="J21" s="4">
        <v>80</v>
      </c>
      <c r="K21" s="4">
        <v>50</v>
      </c>
      <c r="L21" s="4">
        <v>71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28.714285714285715</v>
      </c>
    </row>
    <row r="22" spans="2:17" ht="15.75" x14ac:dyDescent="0.25">
      <c r="B22" s="6">
        <f t="shared" si="1"/>
        <v>14</v>
      </c>
      <c r="C22" s="6"/>
      <c r="D22" s="33" t="s">
        <v>90</v>
      </c>
      <c r="E22" s="34"/>
      <c r="F22" s="34"/>
      <c r="G22" s="34"/>
      <c r="H22" s="34"/>
      <c r="I22" s="35"/>
      <c r="J22" s="4">
        <v>75</v>
      </c>
      <c r="K22" s="4">
        <v>71</v>
      </c>
      <c r="L22" s="4">
        <v>78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32</v>
      </c>
    </row>
    <row r="23" spans="2:17" ht="15.75" x14ac:dyDescent="0.25">
      <c r="B23" s="6">
        <f t="shared" si="1"/>
        <v>15</v>
      </c>
      <c r="C23" s="6"/>
      <c r="D23" s="33" t="s">
        <v>91</v>
      </c>
      <c r="E23" s="34"/>
      <c r="F23" s="34"/>
      <c r="G23" s="34"/>
      <c r="H23" s="34"/>
      <c r="I23" s="35"/>
      <c r="J23" s="4">
        <v>90</v>
      </c>
      <c r="K23" s="4">
        <v>75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36.428571428571431</v>
      </c>
    </row>
    <row r="24" spans="2:17" ht="15.75" x14ac:dyDescent="0.25">
      <c r="B24" s="6">
        <f t="shared" si="1"/>
        <v>16</v>
      </c>
      <c r="C24" s="6"/>
      <c r="D24" s="33" t="s">
        <v>92</v>
      </c>
      <c r="E24" s="34"/>
      <c r="F24" s="34"/>
      <c r="G24" s="34"/>
      <c r="H24" s="34"/>
      <c r="I24" s="35"/>
      <c r="J24" s="4">
        <v>80</v>
      </c>
      <c r="K24" s="4">
        <v>78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32.571428571428569</v>
      </c>
    </row>
    <row r="25" spans="2:17" ht="15.75" x14ac:dyDescent="0.25">
      <c r="B25" s="6">
        <f t="shared" si="1"/>
        <v>17</v>
      </c>
      <c r="C25" s="6"/>
      <c r="D25" s="33" t="s">
        <v>58</v>
      </c>
      <c r="E25" s="34"/>
      <c r="F25" s="34"/>
      <c r="G25" s="34"/>
      <c r="H25" s="34"/>
      <c r="I25" s="35"/>
      <c r="J25" s="4">
        <v>75</v>
      </c>
      <c r="K25" s="4">
        <v>78</v>
      </c>
      <c r="L25" s="4">
        <v>76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32.714285714285715</v>
      </c>
    </row>
    <row r="26" spans="2:17" x14ac:dyDescent="0.25">
      <c r="B26" s="6">
        <f t="shared" si="1"/>
        <v>18</v>
      </c>
      <c r="C26" s="6"/>
      <c r="D26" s="39" t="s">
        <v>59</v>
      </c>
      <c r="E26" s="40"/>
      <c r="F26" s="40"/>
      <c r="G26" s="40"/>
      <c r="H26" s="40"/>
      <c r="I26" s="41"/>
      <c r="J26" s="4">
        <v>90</v>
      </c>
      <c r="K26" s="4">
        <v>71</v>
      </c>
      <c r="L26" s="4">
        <v>88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35.571428571428569</v>
      </c>
    </row>
    <row r="27" spans="2:17" ht="15.75" x14ac:dyDescent="0.25">
      <c r="B27" s="6">
        <f t="shared" si="1"/>
        <v>19</v>
      </c>
      <c r="C27" s="6"/>
      <c r="D27" s="33" t="s">
        <v>60</v>
      </c>
      <c r="E27" s="34"/>
      <c r="F27" s="34"/>
      <c r="G27" s="34"/>
      <c r="H27" s="34"/>
      <c r="I27" s="35"/>
      <c r="J27" s="4">
        <v>90</v>
      </c>
      <c r="K27" s="4">
        <v>75</v>
      </c>
      <c r="L27" s="4">
        <v>86</v>
      </c>
      <c r="M27" s="4"/>
      <c r="N27" s="4"/>
      <c r="O27" s="4"/>
      <c r="P27" s="4"/>
      <c r="Q27" s="10">
        <f t="shared" si="0"/>
        <v>35.857142857142854</v>
      </c>
    </row>
    <row r="28" spans="2:17" ht="15.75" x14ac:dyDescent="0.25">
      <c r="B28" s="6">
        <f t="shared" si="1"/>
        <v>20</v>
      </c>
      <c r="C28" s="6"/>
      <c r="D28" s="33" t="s">
        <v>61</v>
      </c>
      <c r="E28" s="34"/>
      <c r="F28" s="34"/>
      <c r="G28" s="34"/>
      <c r="H28" s="34"/>
      <c r="I28" s="35"/>
      <c r="J28" s="4">
        <v>90</v>
      </c>
      <c r="K28" s="4">
        <v>71</v>
      </c>
      <c r="L28" s="4">
        <v>86</v>
      </c>
      <c r="M28" s="4"/>
      <c r="N28" s="4"/>
      <c r="O28" s="4"/>
      <c r="P28" s="4"/>
      <c r="Q28" s="10">
        <f t="shared" si="0"/>
        <v>35.285714285714285</v>
      </c>
    </row>
    <row r="29" spans="2:17" ht="15.75" x14ac:dyDescent="0.25">
      <c r="B29" s="6">
        <f t="shared" si="1"/>
        <v>21</v>
      </c>
      <c r="C29" s="6"/>
      <c r="D29" s="33" t="s">
        <v>62</v>
      </c>
      <c r="E29" s="34"/>
      <c r="F29" s="34"/>
      <c r="G29" s="34"/>
      <c r="H29" s="34"/>
      <c r="I29" s="35"/>
      <c r="J29" s="4">
        <v>85</v>
      </c>
      <c r="K29" s="4">
        <v>70</v>
      </c>
      <c r="L29" s="4">
        <v>82</v>
      </c>
      <c r="M29" s="4"/>
      <c r="N29" s="4"/>
      <c r="O29" s="4"/>
      <c r="P29" s="4"/>
      <c r="Q29" s="10">
        <f t="shared" si="0"/>
        <v>33.857142857142854</v>
      </c>
    </row>
    <row r="30" spans="2:17" ht="15.75" x14ac:dyDescent="0.25">
      <c r="B30" s="6">
        <f t="shared" si="1"/>
        <v>22</v>
      </c>
      <c r="C30" s="6"/>
      <c r="D30" s="33" t="s">
        <v>63</v>
      </c>
      <c r="E30" s="34"/>
      <c r="F30" s="34"/>
      <c r="G30" s="34"/>
      <c r="H30" s="34"/>
      <c r="I30" s="35"/>
      <c r="J30" s="4">
        <v>85</v>
      </c>
      <c r="K30" s="4">
        <v>72</v>
      </c>
      <c r="L30" s="4">
        <v>85</v>
      </c>
      <c r="M30" s="4"/>
      <c r="N30" s="4"/>
      <c r="O30" s="4"/>
      <c r="P30" s="4"/>
      <c r="Q30" s="10">
        <f t="shared" si="0"/>
        <v>34.571428571428569</v>
      </c>
    </row>
    <row r="31" spans="2:17" ht="15.75" x14ac:dyDescent="0.25">
      <c r="B31" s="6">
        <f t="shared" si="1"/>
        <v>23</v>
      </c>
      <c r="C31" s="6"/>
      <c r="D31" s="33" t="s">
        <v>64</v>
      </c>
      <c r="E31" s="34"/>
      <c r="F31" s="34"/>
      <c r="G31" s="34"/>
      <c r="H31" s="34"/>
      <c r="I31" s="35"/>
      <c r="J31" s="4">
        <v>80</v>
      </c>
      <c r="K31" s="4">
        <v>85</v>
      </c>
      <c r="L31" s="4">
        <v>72</v>
      </c>
      <c r="M31" s="4"/>
      <c r="N31" s="4"/>
      <c r="O31" s="4"/>
      <c r="P31" s="4"/>
      <c r="Q31" s="10">
        <f t="shared" si="0"/>
        <v>33.857142857142854</v>
      </c>
    </row>
    <row r="32" spans="2:17" ht="15.75" x14ac:dyDescent="0.25">
      <c r="B32" s="6">
        <f t="shared" si="1"/>
        <v>24</v>
      </c>
      <c r="C32" s="6"/>
      <c r="D32" s="33" t="s">
        <v>65</v>
      </c>
      <c r="E32" s="34"/>
      <c r="F32" s="34"/>
      <c r="G32" s="34"/>
      <c r="H32" s="34"/>
      <c r="I32" s="35"/>
      <c r="J32" s="4">
        <v>80</v>
      </c>
      <c r="K32" s="4">
        <v>72</v>
      </c>
      <c r="L32" s="4">
        <v>82</v>
      </c>
      <c r="M32" s="4"/>
      <c r="N32" s="4"/>
      <c r="O32" s="4"/>
      <c r="P32" s="4"/>
      <c r="Q32" s="10">
        <f t="shared" si="0"/>
        <v>33.428571428571431</v>
      </c>
    </row>
    <row r="33" spans="2:17" ht="15.75" x14ac:dyDescent="0.25">
      <c r="B33" s="6">
        <f t="shared" si="1"/>
        <v>25</v>
      </c>
      <c r="C33" s="6"/>
      <c r="D33" s="33" t="s">
        <v>66</v>
      </c>
      <c r="E33" s="34"/>
      <c r="F33" s="34"/>
      <c r="G33" s="34"/>
      <c r="H33" s="34"/>
      <c r="I33" s="35"/>
      <c r="J33" s="4">
        <v>90</v>
      </c>
      <c r="K33" s="4">
        <v>71</v>
      </c>
      <c r="L33" s="4">
        <v>80</v>
      </c>
      <c r="M33" s="4"/>
      <c r="N33" s="4"/>
      <c r="O33" s="4"/>
      <c r="P33" s="4"/>
      <c r="Q33" s="10">
        <f t="shared" si="0"/>
        <v>34.428571428571431</v>
      </c>
    </row>
    <row r="34" spans="2:17" ht="15.75" x14ac:dyDescent="0.25">
      <c r="B34" s="6">
        <f t="shared" si="1"/>
        <v>26</v>
      </c>
      <c r="C34" s="6"/>
      <c r="D34" s="33" t="s">
        <v>67</v>
      </c>
      <c r="E34" s="34"/>
      <c r="F34" s="34"/>
      <c r="G34" s="34"/>
      <c r="H34" s="34"/>
      <c r="I34" s="35"/>
      <c r="J34" s="4">
        <v>90</v>
      </c>
      <c r="K34" s="4">
        <v>75</v>
      </c>
      <c r="L34" s="4">
        <v>80</v>
      </c>
      <c r="M34" s="4"/>
      <c r="N34" s="4"/>
      <c r="O34" s="4"/>
      <c r="P34" s="4"/>
      <c r="Q34" s="10">
        <f t="shared" si="0"/>
        <v>35</v>
      </c>
    </row>
    <row r="35" spans="2:17" ht="15.75" x14ac:dyDescent="0.25">
      <c r="B35" s="6">
        <f t="shared" si="1"/>
        <v>27</v>
      </c>
      <c r="C35" s="6"/>
      <c r="D35" s="33" t="s">
        <v>68</v>
      </c>
      <c r="E35" s="34"/>
      <c r="F35" s="34"/>
      <c r="G35" s="34"/>
      <c r="H35" s="34"/>
      <c r="I35" s="35"/>
      <c r="J35" s="4">
        <v>80</v>
      </c>
      <c r="K35" s="4">
        <v>85</v>
      </c>
      <c r="L35" s="4">
        <v>80</v>
      </c>
      <c r="M35" s="4"/>
      <c r="N35" s="4"/>
      <c r="O35" s="4"/>
      <c r="P35" s="4"/>
      <c r="Q35" s="10">
        <f t="shared" si="0"/>
        <v>35</v>
      </c>
    </row>
    <row r="36" spans="2:17" x14ac:dyDescent="0.25">
      <c r="B36" s="6">
        <f t="shared" si="1"/>
        <v>28</v>
      </c>
      <c r="C36" s="6"/>
      <c r="D36" s="39"/>
      <c r="E36" s="40"/>
      <c r="F36" s="40"/>
      <c r="G36" s="40"/>
      <c r="H36" s="40"/>
      <c r="I36" s="4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x14ac:dyDescent="0.25">
      <c r="B37" s="6">
        <f t="shared" si="1"/>
        <v>29</v>
      </c>
      <c r="C37" s="6"/>
      <c r="D37" s="33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x14ac:dyDescent="0.25">
      <c r="B38" s="6">
        <f t="shared" si="1"/>
        <v>30</v>
      </c>
      <c r="C38" s="6"/>
      <c r="D38" s="33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x14ac:dyDescent="0.25">
      <c r="B39" s="6">
        <f t="shared" si="1"/>
        <v>31</v>
      </c>
      <c r="C39" s="6"/>
      <c r="D39" s="33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x14ac:dyDescent="0.25">
      <c r="B40" s="6">
        <f t="shared" si="1"/>
        <v>32</v>
      </c>
      <c r="C40" s="6"/>
      <c r="D40" s="33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6"/>
      <c r="E41" s="37"/>
      <c r="F41" s="37"/>
      <c r="G41" s="37"/>
      <c r="H41" s="37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6"/>
      <c r="E42" s="37"/>
      <c r="F42" s="37"/>
      <c r="G42" s="37"/>
      <c r="H42" s="37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6"/>
      <c r="E43" s="37"/>
      <c r="F43" s="37"/>
      <c r="G43" s="37"/>
      <c r="H43" s="37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6"/>
      <c r="E44" s="37"/>
      <c r="F44" s="37"/>
      <c r="G44" s="37"/>
      <c r="H44" s="37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6"/>
      <c r="E45" s="37"/>
      <c r="F45" s="37"/>
      <c r="G45" s="37"/>
      <c r="H45" s="37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6"/>
      <c r="E46" s="37"/>
      <c r="F46" s="37"/>
      <c r="G46" s="37"/>
      <c r="H46" s="37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 t="shared" ref="J54:P54" si="3">COUNTIF(J9:J53,"&gt;=70")</f>
        <v>27</v>
      </c>
      <c r="K54" s="11">
        <f t="shared" si="3"/>
        <v>22</v>
      </c>
      <c r="L54" s="11">
        <f t="shared" si="3"/>
        <v>23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v>0</v>
      </c>
      <c r="K55" s="12">
        <f t="shared" ref="K55:Q55" si="4">COUNTIF(K9:K53,"&lt;70")</f>
        <v>5</v>
      </c>
      <c r="L55" s="12">
        <f t="shared" si="4"/>
        <v>4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v>27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1</v>
      </c>
      <c r="K57" s="14">
        <f t="shared" ref="K57:Q57" si="6">K54/K56</f>
        <v>0.81481481481481477</v>
      </c>
      <c r="L57" s="14">
        <f t="shared" si="6"/>
        <v>0.85185185185185186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</v>
      </c>
      <c r="K58" s="13">
        <f t="shared" ref="K58:Q58" si="7">K55/K56</f>
        <v>0.18518518518518517</v>
      </c>
      <c r="L58" s="14">
        <f t="shared" si="7"/>
        <v>0.14814814814814814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6" zoomScale="84" zoomScaleNormal="84" workbookViewId="0">
      <selection activeCell="L33" sqref="L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82</v>
      </c>
      <c r="E4" s="32"/>
      <c r="F4" s="32"/>
      <c r="G4" s="32"/>
      <c r="I4" t="s">
        <v>1</v>
      </c>
      <c r="J4" s="22" t="s">
        <v>83</v>
      </c>
      <c r="K4" s="22"/>
      <c r="M4" t="s">
        <v>2</v>
      </c>
      <c r="N4" s="23">
        <v>45233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84</v>
      </c>
      <c r="E6" s="22"/>
      <c r="F6" s="22"/>
      <c r="G6" s="22"/>
      <c r="I6" s="16" t="s">
        <v>22</v>
      </c>
      <c r="J6" s="16"/>
      <c r="K6" s="26"/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44</v>
      </c>
      <c r="E9" s="17"/>
      <c r="F9" s="17"/>
      <c r="G9" s="17"/>
      <c r="H9" s="17"/>
      <c r="I9" s="17"/>
      <c r="J9" s="4">
        <v>77</v>
      </c>
      <c r="K9" s="4">
        <v>50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28.142857142857142</v>
      </c>
    </row>
    <row r="10" spans="2:18" x14ac:dyDescent="0.25">
      <c r="B10" s="6">
        <f>B9+1</f>
        <v>2</v>
      </c>
      <c r="C10" s="6"/>
      <c r="D10" s="17" t="s">
        <v>45</v>
      </c>
      <c r="E10" s="17"/>
      <c r="F10" s="17"/>
      <c r="G10" s="17"/>
      <c r="H10" s="17"/>
      <c r="I10" s="17"/>
      <c r="J10" s="4">
        <v>95</v>
      </c>
      <c r="K10" s="4">
        <v>70</v>
      </c>
      <c r="L10" s="4">
        <v>76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34.428571428571431</v>
      </c>
    </row>
    <row r="11" spans="2:18" x14ac:dyDescent="0.25">
      <c r="B11" s="6">
        <f t="shared" ref="B11:B53" si="1">B10+1</f>
        <v>3</v>
      </c>
      <c r="C11" s="6"/>
      <c r="D11" s="17" t="s">
        <v>46</v>
      </c>
      <c r="E11" s="17"/>
      <c r="F11" s="17"/>
      <c r="G11" s="17"/>
      <c r="H11" s="17"/>
      <c r="I11" s="17"/>
      <c r="J11" s="4">
        <v>70</v>
      </c>
      <c r="K11" s="4">
        <v>56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18</v>
      </c>
    </row>
    <row r="12" spans="2:18" x14ac:dyDescent="0.25">
      <c r="B12" s="6">
        <f t="shared" si="1"/>
        <v>4</v>
      </c>
      <c r="C12" s="6"/>
      <c r="D12" s="17" t="s">
        <v>69</v>
      </c>
      <c r="E12" s="17"/>
      <c r="F12" s="17"/>
      <c r="G12" s="17"/>
      <c r="H12" s="17"/>
      <c r="I12" s="17"/>
      <c r="J12" s="4">
        <v>80</v>
      </c>
      <c r="K12" s="4">
        <v>70</v>
      </c>
      <c r="L12" s="4">
        <v>75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32.142857142857146</v>
      </c>
    </row>
    <row r="13" spans="2:18" x14ac:dyDescent="0.25">
      <c r="B13" s="6">
        <v>5</v>
      </c>
      <c r="C13" s="6"/>
      <c r="D13" s="17" t="s">
        <v>85</v>
      </c>
      <c r="E13" s="17"/>
      <c r="F13" s="17"/>
      <c r="G13" s="17"/>
      <c r="H13" s="17"/>
      <c r="I13" s="17"/>
      <c r="J13" s="4">
        <v>75</v>
      </c>
      <c r="K13" s="4">
        <v>72</v>
      </c>
      <c r="L13" s="4">
        <v>72</v>
      </c>
      <c r="M13" s="4"/>
      <c r="N13" s="4"/>
      <c r="O13" s="4"/>
      <c r="P13" s="4"/>
      <c r="Q13" s="10">
        <f t="shared" si="0"/>
        <v>31.285714285714285</v>
      </c>
    </row>
    <row r="14" spans="2:18" x14ac:dyDescent="0.25">
      <c r="B14" s="6">
        <v>6</v>
      </c>
      <c r="C14" s="6"/>
      <c r="D14" s="17" t="s">
        <v>47</v>
      </c>
      <c r="E14" s="17"/>
      <c r="F14" s="17"/>
      <c r="G14" s="17"/>
      <c r="H14" s="17"/>
      <c r="I14" s="17"/>
      <c r="J14" s="4">
        <v>70</v>
      </c>
      <c r="K14" s="4">
        <v>56</v>
      </c>
      <c r="L14" s="4">
        <v>0</v>
      </c>
      <c r="M14" s="4"/>
      <c r="N14" s="4"/>
      <c r="O14" s="4"/>
      <c r="P14" s="4"/>
      <c r="Q14" s="10">
        <f t="shared" si="0"/>
        <v>18</v>
      </c>
    </row>
    <row r="15" spans="2:18" x14ac:dyDescent="0.25">
      <c r="B15" s="6">
        <v>7</v>
      </c>
      <c r="C15" s="6"/>
      <c r="D15" s="17" t="s">
        <v>50</v>
      </c>
      <c r="E15" s="17"/>
      <c r="F15" s="17"/>
      <c r="G15" s="17"/>
      <c r="H15" s="17"/>
      <c r="I15" s="17"/>
      <c r="J15" s="4">
        <v>72</v>
      </c>
      <c r="K15" s="4">
        <v>70</v>
      </c>
      <c r="L15" s="4">
        <v>70</v>
      </c>
      <c r="M15" s="4"/>
      <c r="N15" s="4"/>
      <c r="O15" s="4"/>
      <c r="P15" s="4"/>
      <c r="Q15" s="10">
        <f t="shared" si="0"/>
        <v>30.285714285714285</v>
      </c>
    </row>
    <row r="16" spans="2:18" x14ac:dyDescent="0.25">
      <c r="B16" s="6">
        <f>B15+1</f>
        <v>8</v>
      </c>
      <c r="C16" s="6"/>
      <c r="D16" s="17" t="s">
        <v>86</v>
      </c>
      <c r="E16" s="17"/>
      <c r="F16" s="17"/>
      <c r="G16" s="17"/>
      <c r="H16" s="17"/>
      <c r="I16" s="17"/>
      <c r="J16" s="4">
        <v>60</v>
      </c>
      <c r="K16" s="4">
        <v>60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17.142857142857142</v>
      </c>
    </row>
    <row r="17" spans="2:17" x14ac:dyDescent="0.25">
      <c r="B17" s="6">
        <v>9</v>
      </c>
      <c r="C17" s="6"/>
      <c r="D17" s="17" t="s">
        <v>52</v>
      </c>
      <c r="E17" s="17"/>
      <c r="F17" s="17"/>
      <c r="G17" s="17"/>
      <c r="H17" s="17"/>
      <c r="I17" s="17"/>
      <c r="J17" s="4">
        <v>72</v>
      </c>
      <c r="K17" s="4">
        <v>50</v>
      </c>
      <c r="L17" s="4">
        <v>0</v>
      </c>
      <c r="M17" s="4"/>
      <c r="N17" s="4"/>
      <c r="O17" s="4"/>
      <c r="P17" s="4"/>
      <c r="Q17" s="10">
        <f t="shared" si="0"/>
        <v>17.428571428571427</v>
      </c>
    </row>
    <row r="18" spans="2:17" x14ac:dyDescent="0.25">
      <c r="B18" s="6">
        <f t="shared" si="1"/>
        <v>10</v>
      </c>
      <c r="C18" s="6"/>
      <c r="D18" s="17" t="s">
        <v>53</v>
      </c>
      <c r="E18" s="17"/>
      <c r="F18" s="17"/>
      <c r="G18" s="17"/>
      <c r="H18" s="17"/>
      <c r="I18" s="17"/>
      <c r="J18" s="4">
        <v>72</v>
      </c>
      <c r="K18" s="4">
        <v>50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17.428571428571427</v>
      </c>
    </row>
    <row r="19" spans="2:17" x14ac:dyDescent="0.25">
      <c r="B19" s="6">
        <f t="shared" si="1"/>
        <v>11</v>
      </c>
      <c r="C19" s="6"/>
      <c r="D19" s="17" t="s">
        <v>54</v>
      </c>
      <c r="E19" s="17"/>
      <c r="F19" s="17"/>
      <c r="G19" s="17"/>
      <c r="H19" s="17"/>
      <c r="I19" s="17"/>
      <c r="J19" s="4">
        <v>78</v>
      </c>
      <c r="K19" s="4">
        <v>72</v>
      </c>
      <c r="L19" s="4">
        <v>74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32</v>
      </c>
    </row>
    <row r="20" spans="2:17" x14ac:dyDescent="0.25">
      <c r="B20" s="6">
        <f t="shared" si="1"/>
        <v>12</v>
      </c>
      <c r="C20" s="6"/>
      <c r="D20" s="17" t="s">
        <v>56</v>
      </c>
      <c r="E20" s="17"/>
      <c r="F20" s="17"/>
      <c r="G20" s="17"/>
      <c r="H20" s="17"/>
      <c r="I20" s="17"/>
      <c r="J20" s="4">
        <v>75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20.714285714285715</v>
      </c>
    </row>
    <row r="21" spans="2:17" x14ac:dyDescent="0.25">
      <c r="B21" s="6">
        <v>13</v>
      </c>
      <c r="C21" s="6"/>
      <c r="D21" s="17" t="s">
        <v>87</v>
      </c>
      <c r="E21" s="17"/>
      <c r="F21" s="17"/>
      <c r="G21" s="17"/>
      <c r="H21" s="17"/>
      <c r="I21" s="17"/>
      <c r="J21" s="4">
        <v>50</v>
      </c>
      <c r="K21" s="4">
        <v>50</v>
      </c>
      <c r="L21" s="4">
        <v>0</v>
      </c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v>14</v>
      </c>
      <c r="C22" s="6"/>
      <c r="D22" s="17" t="s">
        <v>57</v>
      </c>
      <c r="E22" s="17"/>
      <c r="F22" s="17"/>
      <c r="G22" s="17"/>
      <c r="H22" s="17"/>
      <c r="I22" s="17"/>
      <c r="J22" s="4">
        <v>95</v>
      </c>
      <c r="K22" s="4">
        <v>70</v>
      </c>
      <c r="L22" s="4">
        <v>72</v>
      </c>
      <c r="M22" s="4"/>
      <c r="N22" s="4"/>
      <c r="O22" s="4"/>
      <c r="P22" s="4"/>
      <c r="Q22" s="10">
        <f t="shared" si="0"/>
        <v>33.857142857142854</v>
      </c>
    </row>
    <row r="23" spans="2:17" x14ac:dyDescent="0.25">
      <c r="B23" s="6">
        <v>15</v>
      </c>
      <c r="C23" s="6"/>
      <c r="D23" s="17" t="s">
        <v>59</v>
      </c>
      <c r="E23" s="17"/>
      <c r="F23" s="17"/>
      <c r="G23" s="17"/>
      <c r="H23" s="17"/>
      <c r="I23" s="17"/>
      <c r="J23" s="4">
        <v>85</v>
      </c>
      <c r="K23" s="4">
        <v>80</v>
      </c>
      <c r="L23" s="4">
        <v>72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33.857142857142854</v>
      </c>
    </row>
    <row r="24" spans="2:17" x14ac:dyDescent="0.25">
      <c r="B24" s="6">
        <f t="shared" si="1"/>
        <v>16</v>
      </c>
      <c r="C24" s="6"/>
      <c r="D24" s="17" t="s">
        <v>60</v>
      </c>
      <c r="E24" s="17"/>
      <c r="F24" s="17"/>
      <c r="G24" s="17"/>
      <c r="H24" s="17"/>
      <c r="I24" s="17"/>
      <c r="J24" s="4">
        <v>75</v>
      </c>
      <c r="K24" s="4">
        <v>70</v>
      </c>
      <c r="L24" s="4">
        <v>74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31.285714285714285</v>
      </c>
    </row>
    <row r="25" spans="2:17" x14ac:dyDescent="0.25">
      <c r="B25" s="6">
        <v>17</v>
      </c>
      <c r="C25" s="6"/>
      <c r="D25" s="17" t="s">
        <v>61</v>
      </c>
      <c r="E25" s="17"/>
      <c r="F25" s="17"/>
      <c r="G25" s="17"/>
      <c r="H25" s="17"/>
      <c r="I25" s="17"/>
      <c r="J25" s="4">
        <v>80</v>
      </c>
      <c r="K25" s="4">
        <v>70</v>
      </c>
      <c r="L25" s="4">
        <v>70</v>
      </c>
      <c r="M25" s="4"/>
      <c r="N25" s="4"/>
      <c r="O25" s="4"/>
      <c r="P25" s="4"/>
      <c r="Q25" s="10">
        <f t="shared" si="0"/>
        <v>31.428571428571427</v>
      </c>
    </row>
    <row r="26" spans="2:17" x14ac:dyDescent="0.25">
      <c r="B26" s="6">
        <v>18</v>
      </c>
      <c r="C26" s="6"/>
      <c r="D26" s="17" t="s">
        <v>62</v>
      </c>
      <c r="E26" s="17"/>
      <c r="F26" s="17"/>
      <c r="G26" s="17"/>
      <c r="H26" s="17"/>
      <c r="I26" s="17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v>19</v>
      </c>
      <c r="C27" s="6"/>
      <c r="D27" s="17" t="s">
        <v>63</v>
      </c>
      <c r="E27" s="17"/>
      <c r="F27" s="17"/>
      <c r="G27" s="17"/>
      <c r="H27" s="17"/>
      <c r="I27" s="17"/>
      <c r="J27" s="4">
        <v>75</v>
      </c>
      <c r="K27" s="4">
        <v>56</v>
      </c>
      <c r="L27" s="4">
        <v>0</v>
      </c>
      <c r="M27" s="4"/>
      <c r="N27" s="4"/>
      <c r="O27" s="4"/>
      <c r="P27" s="4"/>
      <c r="Q27" s="10">
        <f t="shared" si="0"/>
        <v>18.714285714285715</v>
      </c>
    </row>
    <row r="28" spans="2:17" x14ac:dyDescent="0.25">
      <c r="B28" s="6">
        <f t="shared" si="1"/>
        <v>20</v>
      </c>
      <c r="C28" s="6"/>
      <c r="D28" s="17" t="s">
        <v>64</v>
      </c>
      <c r="E28" s="17"/>
      <c r="F28" s="17"/>
      <c r="G28" s="17"/>
      <c r="H28" s="17"/>
      <c r="I28" s="17"/>
      <c r="J28" s="4">
        <v>75</v>
      </c>
      <c r="K28" s="4">
        <v>50</v>
      </c>
      <c r="L28" s="4">
        <v>0</v>
      </c>
      <c r="M28" s="4"/>
      <c r="N28" s="4"/>
      <c r="O28" s="4"/>
      <c r="P28" s="4"/>
      <c r="Q28" s="10">
        <f t="shared" si="0"/>
        <v>17.857142857142858</v>
      </c>
    </row>
    <row r="29" spans="2:17" x14ac:dyDescent="0.25">
      <c r="B29" s="6">
        <f t="shared" si="1"/>
        <v>21</v>
      </c>
      <c r="C29" s="6"/>
      <c r="D29" s="17" t="s">
        <v>65</v>
      </c>
      <c r="E29" s="17"/>
      <c r="F29" s="17"/>
      <c r="G29" s="17"/>
      <c r="H29" s="17"/>
      <c r="I29" s="17"/>
      <c r="J29" s="4">
        <v>72</v>
      </c>
      <c r="K29" s="4">
        <v>56</v>
      </c>
      <c r="L29" s="4">
        <v>70</v>
      </c>
      <c r="M29" s="4"/>
      <c r="N29" s="4"/>
      <c r="O29" s="4"/>
      <c r="P29" s="4"/>
      <c r="Q29" s="10">
        <f t="shared" si="0"/>
        <v>28.285714285714285</v>
      </c>
    </row>
    <row r="30" spans="2:17" x14ac:dyDescent="0.25">
      <c r="B30" s="6">
        <f t="shared" si="1"/>
        <v>22</v>
      </c>
      <c r="C30" s="6"/>
      <c r="D30" s="17" t="s">
        <v>66</v>
      </c>
      <c r="E30" s="17"/>
      <c r="F30" s="17"/>
      <c r="G30" s="17"/>
      <c r="H30" s="17"/>
      <c r="I30" s="17"/>
      <c r="J30" s="4">
        <v>80</v>
      </c>
      <c r="K30" s="4">
        <v>74</v>
      </c>
      <c r="L30" s="4">
        <v>0</v>
      </c>
      <c r="M30" s="4"/>
      <c r="N30" s="4"/>
      <c r="O30" s="4"/>
      <c r="P30" s="4"/>
      <c r="Q30" s="10">
        <f t="shared" si="0"/>
        <v>22</v>
      </c>
    </row>
    <row r="31" spans="2:17" x14ac:dyDescent="0.25">
      <c r="B31" s="6">
        <f t="shared" si="1"/>
        <v>23</v>
      </c>
      <c r="C31" s="6"/>
      <c r="D31" s="17" t="s">
        <v>67</v>
      </c>
      <c r="E31" s="17"/>
      <c r="F31" s="17"/>
      <c r="G31" s="17"/>
      <c r="H31" s="17"/>
      <c r="I31" s="17"/>
      <c r="J31" s="4">
        <v>82</v>
      </c>
      <c r="K31" s="4">
        <v>74</v>
      </c>
      <c r="L31" s="4">
        <v>70</v>
      </c>
      <c r="M31" s="4"/>
      <c r="N31" s="4"/>
      <c r="O31" s="4"/>
      <c r="P31" s="4"/>
      <c r="Q31" s="10">
        <f t="shared" si="0"/>
        <v>32.285714285714285</v>
      </c>
    </row>
    <row r="32" spans="2:17" x14ac:dyDescent="0.25">
      <c r="B32" s="6">
        <f t="shared" si="1"/>
        <v>24</v>
      </c>
      <c r="C32" s="6"/>
      <c r="D32" s="17" t="s">
        <v>68</v>
      </c>
      <c r="E32" s="17"/>
      <c r="F32" s="17"/>
      <c r="G32" s="17"/>
      <c r="H32" s="17"/>
      <c r="I32" s="17"/>
      <c r="J32" s="4">
        <v>80</v>
      </c>
      <c r="K32" s="4">
        <v>70</v>
      </c>
      <c r="L32" s="4">
        <v>72</v>
      </c>
      <c r="M32" s="4"/>
      <c r="N32" s="4"/>
      <c r="O32" s="4"/>
      <c r="P32" s="4"/>
      <c r="Q32" s="10">
        <f t="shared" si="0"/>
        <v>31.714285714285715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 t="shared" ref="J54:P54" si="3">COUNTIF(J9:J53,"&gt;=70")</f>
        <v>22</v>
      </c>
      <c r="K54" s="11">
        <f t="shared" si="3"/>
        <v>14</v>
      </c>
      <c r="L54" s="11">
        <f t="shared" si="3"/>
        <v>13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 t="shared" ref="J55:Q55" si="4">COUNTIF(J9:J53,"&lt;70")</f>
        <v>2</v>
      </c>
      <c r="K55" s="12">
        <f t="shared" si="4"/>
        <v>10</v>
      </c>
      <c r="L55" s="12">
        <f t="shared" si="4"/>
        <v>11</v>
      </c>
      <c r="M55" s="12">
        <f t="shared" si="4"/>
        <v>11</v>
      </c>
      <c r="N55" s="12">
        <f t="shared" si="4"/>
        <v>11</v>
      </c>
      <c r="O55" s="12">
        <f t="shared" si="4"/>
        <v>11</v>
      </c>
      <c r="P55" s="12">
        <f t="shared" si="4"/>
        <v>11</v>
      </c>
      <c r="Q55" s="12">
        <f t="shared" si="4"/>
        <v>44</v>
      </c>
    </row>
    <row r="56" spans="2:17" x14ac:dyDescent="0.25">
      <c r="C56" s="16"/>
      <c r="D56" s="16"/>
      <c r="E56" s="16"/>
      <c r="H56" s="29" t="s">
        <v>21</v>
      </c>
      <c r="I56" s="29"/>
      <c r="J56" s="12">
        <f t="shared" ref="J56:Q56" si="5">COUNT(J9:J53)</f>
        <v>24</v>
      </c>
      <c r="K56" s="12">
        <f t="shared" si="5"/>
        <v>24</v>
      </c>
      <c r="L56" s="12">
        <f t="shared" si="5"/>
        <v>24</v>
      </c>
      <c r="M56" s="12">
        <f t="shared" si="5"/>
        <v>11</v>
      </c>
      <c r="N56" s="12">
        <f t="shared" si="5"/>
        <v>11</v>
      </c>
      <c r="O56" s="12">
        <f t="shared" si="5"/>
        <v>11</v>
      </c>
      <c r="P56" s="12">
        <f t="shared" si="5"/>
        <v>11</v>
      </c>
      <c r="Q56" s="12">
        <f t="shared" si="5"/>
        <v>44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0.91666666666666663</v>
      </c>
      <c r="K57" s="14">
        <f t="shared" ref="K57:Q57" si="6">K54/K56</f>
        <v>0.58333333333333337</v>
      </c>
      <c r="L57" s="14">
        <f t="shared" si="6"/>
        <v>0.54166666666666663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8.3333333333333329E-2</v>
      </c>
      <c r="K58" s="13">
        <f t="shared" ref="K58:Q58" si="7">K55/K56</f>
        <v>0.41666666666666669</v>
      </c>
      <c r="L58" s="14">
        <f t="shared" si="7"/>
        <v>0.45833333333333331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46" zoomScale="84" zoomScaleNormal="84" workbookViewId="0">
      <selection activeCell="L37" sqref="L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93</v>
      </c>
      <c r="E4" s="32"/>
      <c r="F4" s="32"/>
      <c r="G4" s="32"/>
      <c r="I4" t="s">
        <v>1</v>
      </c>
      <c r="J4" s="22" t="s">
        <v>94</v>
      </c>
      <c r="K4" s="22"/>
      <c r="M4" t="s">
        <v>2</v>
      </c>
      <c r="N4" s="23">
        <v>45233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84</v>
      </c>
      <c r="E6" s="22"/>
      <c r="F6" s="22"/>
      <c r="G6" s="22"/>
      <c r="I6" s="16" t="s">
        <v>22</v>
      </c>
      <c r="J6" s="16"/>
      <c r="K6" s="26" t="s">
        <v>28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 t="s">
        <v>95</v>
      </c>
      <c r="E9" s="17"/>
      <c r="F9" s="17"/>
      <c r="G9" s="17"/>
      <c r="H9" s="17"/>
      <c r="I9" s="17"/>
      <c r="J9" s="4">
        <v>70</v>
      </c>
      <c r="K9" s="4">
        <v>83</v>
      </c>
      <c r="L9" s="4">
        <v>78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33</v>
      </c>
    </row>
    <row r="10" spans="2:18" x14ac:dyDescent="0.25">
      <c r="B10" s="6">
        <f>B9+1</f>
        <v>2</v>
      </c>
      <c r="C10" s="6"/>
      <c r="D10" s="17" t="s">
        <v>96</v>
      </c>
      <c r="E10" s="17"/>
      <c r="F10" s="17"/>
      <c r="G10" s="17"/>
      <c r="H10" s="17"/>
      <c r="I10" s="17"/>
      <c r="J10" s="4">
        <v>70</v>
      </c>
      <c r="K10" s="4">
        <v>78</v>
      </c>
      <c r="L10" s="4">
        <v>71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31.285714285714285</v>
      </c>
    </row>
    <row r="11" spans="2:18" x14ac:dyDescent="0.25">
      <c r="B11" s="6">
        <f>B10+1</f>
        <v>3</v>
      </c>
      <c r="C11" s="6"/>
      <c r="D11" s="17" t="s">
        <v>97</v>
      </c>
      <c r="E11" s="17"/>
      <c r="F11" s="17"/>
      <c r="G11" s="17"/>
      <c r="H11" s="17"/>
      <c r="I11" s="17"/>
      <c r="J11" s="4">
        <v>50</v>
      </c>
      <c r="K11" s="4">
        <v>82</v>
      </c>
      <c r="L11" s="4">
        <v>75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29.571428571428573</v>
      </c>
    </row>
    <row r="12" spans="2:18" x14ac:dyDescent="0.25">
      <c r="B12" s="6">
        <f>B11+1</f>
        <v>4</v>
      </c>
      <c r="C12" s="6"/>
      <c r="D12" s="17" t="s">
        <v>98</v>
      </c>
      <c r="E12" s="17"/>
      <c r="F12" s="17"/>
      <c r="G12" s="17"/>
      <c r="H12" s="17"/>
      <c r="I12" s="17"/>
      <c r="J12" s="4">
        <v>75</v>
      </c>
      <c r="K12" s="4">
        <v>71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30.857142857142858</v>
      </c>
    </row>
    <row r="13" spans="2:18" x14ac:dyDescent="0.25">
      <c r="B13" s="6">
        <f t="shared" ref="B13:B53" si="1">B12+1</f>
        <v>5</v>
      </c>
      <c r="C13" s="6"/>
      <c r="D13" s="17" t="s">
        <v>99</v>
      </c>
      <c r="E13" s="17"/>
      <c r="F13" s="17"/>
      <c r="G13" s="17"/>
      <c r="H13" s="17"/>
      <c r="I13" s="17"/>
      <c r="J13" s="4">
        <v>73</v>
      </c>
      <c r="K13" s="4">
        <v>56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18.428571428571427</v>
      </c>
    </row>
    <row r="14" spans="2:18" x14ac:dyDescent="0.25">
      <c r="B14" s="6">
        <f t="shared" si="1"/>
        <v>6</v>
      </c>
      <c r="C14" s="6"/>
      <c r="D14" s="17" t="s">
        <v>100</v>
      </c>
      <c r="E14" s="17"/>
      <c r="F14" s="17"/>
      <c r="G14" s="17"/>
      <c r="H14" s="17"/>
      <c r="I14" s="17"/>
      <c r="J14" s="4">
        <v>70</v>
      </c>
      <c r="K14" s="4">
        <v>82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21.714285714285715</v>
      </c>
    </row>
    <row r="15" spans="2:18" x14ac:dyDescent="0.25">
      <c r="B15" s="6">
        <f t="shared" si="1"/>
        <v>7</v>
      </c>
      <c r="C15" s="6"/>
      <c r="D15" s="17" t="s">
        <v>101</v>
      </c>
      <c r="E15" s="17"/>
      <c r="F15" s="17"/>
      <c r="G15" s="17"/>
      <c r="H15" s="17"/>
      <c r="I15" s="17"/>
      <c r="J15" s="4">
        <v>75</v>
      </c>
      <c r="K15" s="4">
        <v>72</v>
      </c>
      <c r="L15" s="4">
        <v>79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32.285714285714285</v>
      </c>
    </row>
    <row r="16" spans="2:18" x14ac:dyDescent="0.25">
      <c r="B16" s="6">
        <f t="shared" si="1"/>
        <v>8</v>
      </c>
      <c r="C16" s="6"/>
      <c r="D16" s="17" t="s">
        <v>102</v>
      </c>
      <c r="E16" s="17"/>
      <c r="F16" s="17"/>
      <c r="G16" s="17"/>
      <c r="H16" s="17"/>
      <c r="I16" s="17"/>
      <c r="J16" s="4">
        <v>78</v>
      </c>
      <c r="K16" s="4">
        <v>74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32.428571428571431</v>
      </c>
    </row>
    <row r="17" spans="2:17" x14ac:dyDescent="0.25">
      <c r="B17" s="6">
        <f t="shared" si="1"/>
        <v>9</v>
      </c>
      <c r="C17" s="6"/>
      <c r="D17" s="17" t="s">
        <v>103</v>
      </c>
      <c r="E17" s="17"/>
      <c r="F17" s="17"/>
      <c r="G17" s="17"/>
      <c r="H17" s="17"/>
      <c r="I17" s="17"/>
      <c r="J17" s="4">
        <v>78</v>
      </c>
      <c r="K17" s="4">
        <v>72</v>
      </c>
      <c r="L17" s="4">
        <v>79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32.714285714285715</v>
      </c>
    </row>
    <row r="18" spans="2:17" x14ac:dyDescent="0.25">
      <c r="B18" s="6">
        <f t="shared" si="1"/>
        <v>10</v>
      </c>
      <c r="C18" s="6"/>
      <c r="D18" s="17" t="s">
        <v>104</v>
      </c>
      <c r="E18" s="17"/>
      <c r="F18" s="17"/>
      <c r="G18" s="17"/>
      <c r="H18" s="17"/>
      <c r="I18" s="17"/>
      <c r="J18" s="4">
        <v>75</v>
      </c>
      <c r="K18" s="4">
        <v>66</v>
      </c>
      <c r="L18" s="4">
        <v>72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30.428571428571427</v>
      </c>
    </row>
    <row r="19" spans="2:17" x14ac:dyDescent="0.25">
      <c r="B19" s="6">
        <f t="shared" si="1"/>
        <v>11</v>
      </c>
      <c r="C19" s="6"/>
      <c r="D19" s="17" t="s">
        <v>105</v>
      </c>
      <c r="E19" s="17"/>
      <c r="F19" s="17"/>
      <c r="G19" s="17"/>
      <c r="H19" s="17"/>
      <c r="I19" s="17"/>
      <c r="J19" s="4">
        <v>70</v>
      </c>
      <c r="K19" s="4">
        <v>64</v>
      </c>
      <c r="L19" s="4">
        <v>75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29.857142857142858</v>
      </c>
    </row>
    <row r="20" spans="2:17" x14ac:dyDescent="0.25">
      <c r="B20" s="6">
        <f t="shared" si="1"/>
        <v>12</v>
      </c>
      <c r="C20" s="6"/>
      <c r="D20" s="17" t="s">
        <v>106</v>
      </c>
      <c r="E20" s="17"/>
      <c r="F20" s="17"/>
      <c r="G20" s="17"/>
      <c r="H20" s="17"/>
      <c r="I20" s="17"/>
      <c r="J20" s="4">
        <v>70</v>
      </c>
      <c r="K20" s="4">
        <v>66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30.142857142857142</v>
      </c>
    </row>
    <row r="21" spans="2:17" x14ac:dyDescent="0.25">
      <c r="B21" s="6">
        <f t="shared" si="1"/>
        <v>13</v>
      </c>
      <c r="C21" s="6"/>
      <c r="D21" s="17" t="s">
        <v>107</v>
      </c>
      <c r="E21" s="17"/>
      <c r="F21" s="17"/>
      <c r="G21" s="17"/>
      <c r="H21" s="17"/>
      <c r="I21" s="17"/>
      <c r="J21" s="4">
        <v>75</v>
      </c>
      <c r="K21" s="4">
        <v>70</v>
      </c>
      <c r="L21" s="4">
        <v>72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31</v>
      </c>
    </row>
    <row r="22" spans="2:17" x14ac:dyDescent="0.25">
      <c r="B22" s="6">
        <f t="shared" si="1"/>
        <v>14</v>
      </c>
      <c r="C22" s="6"/>
      <c r="D22" s="17" t="s">
        <v>108</v>
      </c>
      <c r="E22" s="17"/>
      <c r="F22" s="17"/>
      <c r="G22" s="17"/>
      <c r="H22" s="17"/>
      <c r="I22" s="17"/>
      <c r="J22" s="4">
        <v>15</v>
      </c>
      <c r="K22" s="4">
        <v>82</v>
      </c>
      <c r="L22" s="4">
        <v>86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26.142857142857142</v>
      </c>
    </row>
    <row r="23" spans="2:17" x14ac:dyDescent="0.25">
      <c r="B23" s="6">
        <f t="shared" si="1"/>
        <v>15</v>
      </c>
      <c r="C23" s="6"/>
      <c r="D23" s="17" t="s">
        <v>109</v>
      </c>
      <c r="E23" s="17"/>
      <c r="F23" s="17"/>
      <c r="G23" s="17"/>
      <c r="H23" s="17"/>
      <c r="I23" s="17"/>
      <c r="J23" s="4">
        <v>70</v>
      </c>
      <c r="K23" s="4">
        <v>64</v>
      </c>
      <c r="L23" s="4">
        <v>78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30.285714285714285</v>
      </c>
    </row>
    <row r="24" spans="2:17" x14ac:dyDescent="0.25">
      <c r="B24" s="6">
        <f t="shared" si="1"/>
        <v>16</v>
      </c>
      <c r="C24" s="6"/>
      <c r="D24" s="17" t="s">
        <v>110</v>
      </c>
      <c r="E24" s="17"/>
      <c r="F24" s="17"/>
      <c r="G24" s="17"/>
      <c r="H24" s="17"/>
      <c r="I24" s="17"/>
      <c r="J24" s="4">
        <v>50</v>
      </c>
      <c r="K24" s="4">
        <v>59</v>
      </c>
      <c r="L24" s="4">
        <v>76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26.428571428571427</v>
      </c>
    </row>
    <row r="25" spans="2:17" x14ac:dyDescent="0.25">
      <c r="B25" s="6">
        <f t="shared" si="1"/>
        <v>17</v>
      </c>
      <c r="C25" s="6"/>
      <c r="D25" s="17" t="s">
        <v>111</v>
      </c>
      <c r="E25" s="17"/>
      <c r="F25" s="17"/>
      <c r="G25" s="17"/>
      <c r="H25" s="17"/>
      <c r="I25" s="17"/>
      <c r="J25" s="4">
        <v>75</v>
      </c>
      <c r="K25" s="4">
        <v>70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30.714285714285715</v>
      </c>
    </row>
    <row r="26" spans="2:17" x14ac:dyDescent="0.25">
      <c r="B26" s="6">
        <f t="shared" si="1"/>
        <v>18</v>
      </c>
      <c r="C26" s="6"/>
      <c r="D26" s="17" t="s">
        <v>112</v>
      </c>
      <c r="E26" s="17"/>
      <c r="F26" s="17"/>
      <c r="G26" s="17"/>
      <c r="H26" s="17"/>
      <c r="I26" s="17"/>
      <c r="J26" s="4">
        <v>72</v>
      </c>
      <c r="K26" s="4">
        <v>71</v>
      </c>
      <c r="L26" s="4">
        <v>75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31.142857142857142</v>
      </c>
    </row>
    <row r="27" spans="2:17" x14ac:dyDescent="0.25">
      <c r="B27" s="6">
        <f t="shared" si="1"/>
        <v>19</v>
      </c>
      <c r="C27" s="6"/>
      <c r="D27" s="17" t="s">
        <v>113</v>
      </c>
      <c r="E27" s="17"/>
      <c r="F27" s="17"/>
      <c r="G27" s="17"/>
      <c r="H27" s="17"/>
      <c r="I27" s="17"/>
      <c r="J27" s="4">
        <v>75</v>
      </c>
      <c r="K27" s="4">
        <v>70</v>
      </c>
      <c r="L27" s="4">
        <v>70</v>
      </c>
      <c r="M27" s="4"/>
      <c r="N27" s="4"/>
      <c r="O27" s="4"/>
      <c r="P27" s="4"/>
      <c r="Q27" s="10">
        <f t="shared" si="0"/>
        <v>30.714285714285715</v>
      </c>
    </row>
    <row r="28" spans="2:17" x14ac:dyDescent="0.25">
      <c r="B28" s="6">
        <f t="shared" si="1"/>
        <v>20</v>
      </c>
      <c r="C28" s="6"/>
      <c r="D28" s="17" t="s">
        <v>114</v>
      </c>
      <c r="E28" s="17"/>
      <c r="F28" s="17"/>
      <c r="G28" s="17"/>
      <c r="H28" s="17"/>
      <c r="I28" s="17"/>
      <c r="J28" s="4">
        <v>70</v>
      </c>
      <c r="K28" s="4">
        <v>71</v>
      </c>
      <c r="L28" s="4">
        <v>81</v>
      </c>
      <c r="M28" s="4"/>
      <c r="N28" s="4"/>
      <c r="O28" s="4"/>
      <c r="P28" s="4"/>
      <c r="Q28" s="10">
        <f t="shared" si="0"/>
        <v>31.714285714285715</v>
      </c>
    </row>
    <row r="29" spans="2:17" x14ac:dyDescent="0.25">
      <c r="B29" s="6">
        <f t="shared" si="1"/>
        <v>21</v>
      </c>
      <c r="C29" s="6"/>
      <c r="D29" s="17" t="s">
        <v>115</v>
      </c>
      <c r="E29" s="17"/>
      <c r="F29" s="17"/>
      <c r="G29" s="17"/>
      <c r="H29" s="17"/>
      <c r="I29" s="17"/>
      <c r="J29" s="4">
        <v>75</v>
      </c>
      <c r="K29" s="4">
        <v>64</v>
      </c>
      <c r="L29" s="4">
        <v>79</v>
      </c>
      <c r="M29" s="4"/>
      <c r="N29" s="4"/>
      <c r="O29" s="4"/>
      <c r="P29" s="4"/>
      <c r="Q29" s="10">
        <f t="shared" si="0"/>
        <v>31.142857142857142</v>
      </c>
    </row>
    <row r="30" spans="2:17" x14ac:dyDescent="0.25">
      <c r="B30" s="6">
        <f t="shared" si="1"/>
        <v>22</v>
      </c>
      <c r="C30" s="6"/>
      <c r="D30" s="17" t="s">
        <v>116</v>
      </c>
      <c r="E30" s="17"/>
      <c r="F30" s="17"/>
      <c r="G30" s="17"/>
      <c r="H30" s="17"/>
      <c r="I30" s="17"/>
      <c r="J30" s="4">
        <v>78</v>
      </c>
      <c r="K30" s="4">
        <v>78</v>
      </c>
      <c r="L30" s="4">
        <v>75</v>
      </c>
      <c r="M30" s="4"/>
      <c r="N30" s="4"/>
      <c r="O30" s="4"/>
      <c r="P30" s="4"/>
      <c r="Q30" s="10">
        <f t="shared" si="0"/>
        <v>33</v>
      </c>
    </row>
    <row r="31" spans="2:17" x14ac:dyDescent="0.25">
      <c r="B31" s="6">
        <f t="shared" si="1"/>
        <v>23</v>
      </c>
      <c r="C31" s="6"/>
      <c r="D31" s="17" t="s">
        <v>117</v>
      </c>
      <c r="E31" s="17"/>
      <c r="F31" s="17"/>
      <c r="G31" s="17"/>
      <c r="H31" s="17"/>
      <c r="I31" s="17"/>
      <c r="J31" s="4">
        <v>76</v>
      </c>
      <c r="K31" s="4">
        <v>70</v>
      </c>
      <c r="L31" s="4">
        <v>70</v>
      </c>
      <c r="M31" s="4"/>
      <c r="N31" s="4"/>
      <c r="O31" s="4"/>
      <c r="P31" s="4"/>
      <c r="Q31" s="10">
        <f t="shared" si="0"/>
        <v>30.857142857142858</v>
      </c>
    </row>
    <row r="32" spans="2:17" x14ac:dyDescent="0.25">
      <c r="B32" s="6">
        <f t="shared" si="1"/>
        <v>24</v>
      </c>
      <c r="C32" s="6"/>
      <c r="D32" s="17" t="s">
        <v>118</v>
      </c>
      <c r="E32" s="17"/>
      <c r="F32" s="17"/>
      <c r="G32" s="17"/>
      <c r="H32" s="17"/>
      <c r="I32" s="17"/>
      <c r="J32" s="4">
        <v>78</v>
      </c>
      <c r="K32" s="4">
        <v>50</v>
      </c>
      <c r="L32" s="4">
        <v>0</v>
      </c>
      <c r="M32" s="4"/>
      <c r="N32" s="4"/>
      <c r="O32" s="4"/>
      <c r="P32" s="4"/>
      <c r="Q32" s="10">
        <f t="shared" si="0"/>
        <v>18.285714285714285</v>
      </c>
    </row>
    <row r="33" spans="2:17" x14ac:dyDescent="0.25">
      <c r="B33" s="6">
        <f t="shared" si="1"/>
        <v>25</v>
      </c>
      <c r="C33" s="6"/>
      <c r="D33" s="17" t="s">
        <v>119</v>
      </c>
      <c r="E33" s="17"/>
      <c r="F33" s="17"/>
      <c r="G33" s="17"/>
      <c r="H33" s="17"/>
      <c r="I33" s="17"/>
      <c r="J33" s="4">
        <v>72</v>
      </c>
      <c r="K33" s="4">
        <v>66</v>
      </c>
      <c r="L33" s="4">
        <v>70</v>
      </c>
      <c r="M33" s="4"/>
      <c r="N33" s="4"/>
      <c r="O33" s="4"/>
      <c r="P33" s="4"/>
      <c r="Q33" s="10">
        <f t="shared" si="0"/>
        <v>29.714285714285715</v>
      </c>
    </row>
    <row r="34" spans="2:17" x14ac:dyDescent="0.25">
      <c r="B34" s="6">
        <f t="shared" si="1"/>
        <v>26</v>
      </c>
      <c r="C34" s="6"/>
      <c r="D34" s="17" t="s">
        <v>120</v>
      </c>
      <c r="E34" s="17"/>
      <c r="F34" s="17"/>
      <c r="G34" s="17"/>
      <c r="H34" s="17"/>
      <c r="I34" s="17"/>
      <c r="J34" s="4">
        <v>70</v>
      </c>
      <c r="K34" s="4">
        <v>50</v>
      </c>
      <c r="L34" s="4">
        <v>73</v>
      </c>
      <c r="M34" s="4"/>
      <c r="N34" s="4"/>
      <c r="O34" s="4"/>
      <c r="P34" s="4"/>
      <c r="Q34" s="10">
        <f t="shared" si="0"/>
        <v>27.571428571428573</v>
      </c>
    </row>
    <row r="35" spans="2:17" x14ac:dyDescent="0.25">
      <c r="B35" s="6">
        <f t="shared" si="1"/>
        <v>27</v>
      </c>
      <c r="C35" s="6"/>
      <c r="D35" s="17" t="s">
        <v>121</v>
      </c>
      <c r="E35" s="17"/>
      <c r="F35" s="17"/>
      <c r="G35" s="17"/>
      <c r="H35" s="17"/>
      <c r="I35" s="17"/>
      <c r="J35" s="4">
        <v>70</v>
      </c>
      <c r="K35" s="4">
        <v>70</v>
      </c>
      <c r="L35" s="4">
        <v>70</v>
      </c>
      <c r="M35" s="4"/>
      <c r="N35" s="4"/>
      <c r="O35" s="4"/>
      <c r="P35" s="4"/>
      <c r="Q35" s="10">
        <f t="shared" si="0"/>
        <v>30</v>
      </c>
    </row>
    <row r="36" spans="2:17" x14ac:dyDescent="0.25">
      <c r="B36" s="6">
        <f t="shared" si="1"/>
        <v>28</v>
      </c>
      <c r="C36" s="6"/>
      <c r="D36" s="17" t="s">
        <v>122</v>
      </c>
      <c r="E36" s="17"/>
      <c r="F36" s="17"/>
      <c r="G36" s="17"/>
      <c r="H36" s="17"/>
      <c r="I36" s="17"/>
      <c r="J36" s="4">
        <v>72</v>
      </c>
      <c r="K36" s="4">
        <v>58</v>
      </c>
      <c r="L36" s="4">
        <v>75</v>
      </c>
      <c r="M36" s="4"/>
      <c r="N36" s="4"/>
      <c r="O36" s="4"/>
      <c r="P36" s="4"/>
      <c r="Q36" s="10">
        <f t="shared" si="0"/>
        <v>29.285714285714285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 t="shared" ref="J54:P54" si="3">COUNTIF(J9:J53,"&gt;=70")</f>
        <v>25</v>
      </c>
      <c r="K54" s="11">
        <f t="shared" si="3"/>
        <v>17</v>
      </c>
      <c r="L54" s="11">
        <f t="shared" si="3"/>
        <v>25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 t="shared" ref="J55:Q55" si="4">COUNTIF(J9:J53,"&lt;70")</f>
        <v>3</v>
      </c>
      <c r="K55" s="12">
        <f t="shared" si="4"/>
        <v>11</v>
      </c>
      <c r="L55" s="12">
        <f t="shared" si="4"/>
        <v>3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 t="shared" ref="J56:Q56" si="5">COUNT(J9:J53)</f>
        <v>28</v>
      </c>
      <c r="K56" s="12">
        <f t="shared" si="5"/>
        <v>28</v>
      </c>
      <c r="L56" s="12">
        <f t="shared" si="5"/>
        <v>28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0.8928571428571429</v>
      </c>
      <c r="K57" s="14">
        <f t="shared" ref="K57:Q57" si="6">K54/K56</f>
        <v>0.6071428571428571</v>
      </c>
      <c r="L57" s="14">
        <f t="shared" si="6"/>
        <v>0.8928571428571429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0.10714285714285714</v>
      </c>
      <c r="K58" s="13">
        <f t="shared" ref="K58:Q58" si="7">K55/K56</f>
        <v>0.39285714285714285</v>
      </c>
      <c r="L58" s="14">
        <f t="shared" si="7"/>
        <v>0.10714285714285714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U17" sqref="U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24</v>
      </c>
      <c r="E4" s="32"/>
      <c r="F4" s="32"/>
      <c r="G4" s="32"/>
      <c r="I4" t="s">
        <v>1</v>
      </c>
      <c r="J4" s="22" t="s">
        <v>25</v>
      </c>
      <c r="K4" s="22"/>
      <c r="M4" t="s">
        <v>2</v>
      </c>
      <c r="N4" s="23">
        <v>45009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26</v>
      </c>
      <c r="E6" s="22"/>
      <c r="F6" s="22"/>
      <c r="G6" s="22"/>
      <c r="I6" s="16" t="s">
        <v>22</v>
      </c>
      <c r="J6" s="16"/>
      <c r="K6" s="26" t="s">
        <v>27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2023-12-02T04:41:32Z</dcterms:modified>
</cp:coreProperties>
</file>