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A5F98C15-8728-4465-A8D5-F54BFB8E036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ÁLCULO 102-B" sheetId="1" r:id="rId1"/>
    <sheet name="CÁLCULO 104-B" sheetId="3" r:id="rId2"/>
    <sheet name="CÁLCULO 107-B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3" l="1"/>
  <c r="W25" i="3"/>
  <c r="W22" i="3"/>
  <c r="W20" i="3"/>
  <c r="W18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9" i="4"/>
  <c r="Q30" i="4" l="1"/>
  <c r="Q59" i="4"/>
  <c r="W31" i="3"/>
  <c r="W32" i="3"/>
  <c r="W33" i="3"/>
  <c r="W10" i="3"/>
  <c r="W11" i="3"/>
  <c r="W12" i="3"/>
  <c r="W13" i="3"/>
  <c r="W14" i="3"/>
  <c r="W15" i="3"/>
  <c r="W16" i="3"/>
  <c r="W17" i="3"/>
  <c r="W19" i="3"/>
  <c r="W21" i="3"/>
  <c r="W23" i="3"/>
  <c r="W24" i="3"/>
  <c r="W26" i="3"/>
  <c r="W27" i="3"/>
  <c r="W28" i="3"/>
  <c r="W30" i="3"/>
  <c r="W9" i="3"/>
  <c r="Q60" i="1" l="1"/>
  <c r="Q59" i="1"/>
  <c r="K55" i="4" l="1"/>
  <c r="R61" i="3"/>
  <c r="J56" i="4"/>
  <c r="P56" i="4"/>
  <c r="O56" i="4"/>
  <c r="N56" i="4"/>
  <c r="M56" i="4"/>
  <c r="L56" i="4"/>
  <c r="P55" i="4"/>
  <c r="P58" i="4" s="1"/>
  <c r="O55" i="4"/>
  <c r="O58" i="4" s="1"/>
  <c r="N55" i="4"/>
  <c r="M55" i="4"/>
  <c r="L55" i="4"/>
  <c r="P54" i="4"/>
  <c r="P57" i="4" s="1"/>
  <c r="O54" i="4"/>
  <c r="O57" i="4" s="1"/>
  <c r="N54" i="4"/>
  <c r="M54" i="4"/>
  <c r="L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U61" i="3"/>
  <c r="T61" i="3"/>
  <c r="S61" i="3"/>
  <c r="Q61" i="3"/>
  <c r="P61" i="3"/>
  <c r="U60" i="3"/>
  <c r="T60" i="3"/>
  <c r="S60" i="3"/>
  <c r="Q60" i="3"/>
  <c r="P60" i="3"/>
  <c r="U59" i="3"/>
  <c r="T59" i="3"/>
  <c r="S59" i="3"/>
  <c r="Q59" i="3"/>
  <c r="P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K56" i="1"/>
  <c r="L56" i="1"/>
  <c r="M56" i="1"/>
  <c r="N56" i="1"/>
  <c r="O56" i="1"/>
  <c r="P56" i="1"/>
  <c r="J56" i="1"/>
  <c r="K55" i="1"/>
  <c r="L55" i="1"/>
  <c r="M55" i="1"/>
  <c r="N55" i="1"/>
  <c r="O55" i="1"/>
  <c r="O58" i="1" s="1"/>
  <c r="P55" i="1"/>
  <c r="K54" i="1"/>
  <c r="K57" i="1" s="1"/>
  <c r="L54" i="1"/>
  <c r="M54" i="1"/>
  <c r="N54" i="1"/>
  <c r="O54" i="1"/>
  <c r="P54" i="1"/>
  <c r="P57" i="1" s="1"/>
  <c r="J55" i="1"/>
  <c r="J54" i="1"/>
  <c r="P58" i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8" i="1" l="1"/>
  <c r="K58" i="1"/>
  <c r="M57" i="1"/>
  <c r="M58" i="1"/>
  <c r="L58" i="1"/>
  <c r="J58" i="1"/>
  <c r="J57" i="1"/>
  <c r="U63" i="3"/>
  <c r="Q62" i="3"/>
  <c r="U62" i="3"/>
  <c r="M58" i="4"/>
  <c r="K56" i="4"/>
  <c r="K58" i="4" s="1"/>
  <c r="J55" i="4"/>
  <c r="J58" i="4" s="1"/>
  <c r="N57" i="1"/>
  <c r="T62" i="3"/>
  <c r="Q63" i="3"/>
  <c r="L58" i="4"/>
  <c r="L57" i="4"/>
  <c r="K54" i="4"/>
  <c r="N57" i="4"/>
  <c r="N58" i="4"/>
  <c r="O57" i="1"/>
  <c r="T63" i="3"/>
  <c r="M57" i="4"/>
  <c r="Q54" i="4"/>
  <c r="J54" i="4"/>
  <c r="J57" i="4" s="1"/>
  <c r="P62" i="3"/>
  <c r="P63" i="3"/>
  <c r="S63" i="3"/>
  <c r="S62" i="3"/>
  <c r="R60" i="3"/>
  <c r="R63" i="3" s="1"/>
  <c r="R59" i="3"/>
  <c r="R62" i="3" s="1"/>
  <c r="W34" i="3"/>
  <c r="Q55" i="1"/>
  <c r="L57" i="1"/>
  <c r="Q56" i="1"/>
  <c r="Q55" i="4"/>
  <c r="K57" i="4" l="1"/>
  <c r="V59" i="3"/>
  <c r="V61" i="3"/>
  <c r="V60" i="3"/>
  <c r="W61" i="3"/>
  <c r="W64" i="3"/>
  <c r="Q56" i="4"/>
  <c r="Q57" i="4" s="1"/>
  <c r="Q57" i="1"/>
  <c r="W59" i="3"/>
  <c r="W60" i="3"/>
  <c r="Q58" i="1"/>
  <c r="V63" i="3" l="1"/>
  <c r="V62" i="3"/>
  <c r="W63" i="3"/>
  <c r="W62" i="3"/>
  <c r="Q58" i="4"/>
</calcChain>
</file>

<file path=xl/sharedStrings.xml><?xml version="1.0" encoding="utf-8"?>
<sst xmlns="http://schemas.openxmlformats.org/spreadsheetml/2006/main" count="875" uniqueCount="210">
  <si>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</si>
  <si>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</si>
  <si>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</si>
  <si>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</si>
  <si>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</si>
  <si>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</si>
  <si>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</si>
  <si>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</si>
  <si>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</si>
  <si>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</si>
  <si>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</si>
  <si>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</si>
  <si>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</si>
  <si>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</si>
  <si>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</si>
  <si>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</si>
  <si>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</si>
  <si>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</si>
  <si>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</si>
  <si>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</si>
  <si>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</si>
  <si>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</si>
  <si>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</si>
  <si>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</si>
  <si>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102-B</t>
  </si>
  <si>
    <t>CASTELLANOS COTO RAUL DE JESUS</t>
  </si>
  <si>
    <t>DE JESUS CRUZ OSCAR</t>
  </si>
  <si>
    <t>DE LA O ROSARIO KEVIN ALEXANDER</t>
  </si>
  <si>
    <t>MARTINEZ MARTINEZ JASIEL JESUS</t>
  </si>
  <si>
    <t>GUZMAN BAXIN ALEXIS</t>
  </si>
  <si>
    <t>ORTEGA ANTELY FREDDY DAMIAN</t>
  </si>
  <si>
    <t>CRUZ MARTINEZ DANIEL</t>
  </si>
  <si>
    <t>MARCIAL CATEMAXCA FROILAN</t>
  </si>
  <si>
    <t>HERNANDEZ MARTINEZ REYLI ALEXANDER</t>
  </si>
  <si>
    <t>ANDRADE PONCE DANIEL</t>
  </si>
  <si>
    <t>VELASCO CHAPOL ENRIQUE</t>
  </si>
  <si>
    <t>XOCA TEMICH ALEX</t>
  </si>
  <si>
    <t>CORTEZ JOAQUIN JONATHAN</t>
  </si>
  <si>
    <t xml:space="preserve">    </t>
  </si>
  <si>
    <t>TORIJAS BAXIN VICENTE</t>
  </si>
  <si>
    <t>CARRION CRUZ YURIDIA JETZABETH</t>
  </si>
  <si>
    <t>MARTINEZ ZAVALA JOSE ULISES</t>
  </si>
  <si>
    <r>
      <rPr>
        <sz val="8"/>
        <rFont val="Arial MT"/>
        <family val="2"/>
      </rPr>
      <t>231U0087</t>
    </r>
  </si>
  <si>
    <r>
      <rPr>
        <sz val="8"/>
        <rFont val="Arial MT"/>
        <family val="2"/>
      </rPr>
      <t>231U0090</t>
    </r>
  </si>
  <si>
    <r>
      <rPr>
        <sz val="8"/>
        <rFont val="Arial MT"/>
        <family val="2"/>
      </rPr>
      <t>231U0092</t>
    </r>
  </si>
  <si>
    <r>
      <rPr>
        <sz val="8"/>
        <rFont val="Arial MT"/>
        <family val="2"/>
      </rPr>
      <t>231U0094</t>
    </r>
  </si>
  <si>
    <r>
      <rPr>
        <sz val="8"/>
        <rFont val="Arial MT"/>
        <family val="2"/>
      </rPr>
      <t>231U0096</t>
    </r>
  </si>
  <si>
    <r>
      <rPr>
        <sz val="8"/>
        <rFont val="Arial MT"/>
        <family val="2"/>
      </rPr>
      <t>231U0098</t>
    </r>
  </si>
  <si>
    <r>
      <rPr>
        <sz val="8"/>
        <rFont val="Arial MT"/>
        <family val="2"/>
      </rPr>
      <t>231U0586</t>
    </r>
  </si>
  <si>
    <r>
      <rPr>
        <sz val="8"/>
        <rFont val="Arial MT"/>
        <family val="2"/>
      </rPr>
      <t>231U0101</t>
    </r>
  </si>
  <si>
    <r>
      <rPr>
        <sz val="8"/>
        <rFont val="Arial MT"/>
        <family val="2"/>
      </rPr>
      <t>231U0103</t>
    </r>
  </si>
  <si>
    <r>
      <rPr>
        <sz val="8"/>
        <rFont val="Arial MT"/>
        <family val="2"/>
      </rPr>
      <t>231U0105</t>
    </r>
  </si>
  <si>
    <r>
      <rPr>
        <sz val="8"/>
        <rFont val="Arial MT"/>
        <family val="2"/>
      </rPr>
      <t>231U0108</t>
    </r>
  </si>
  <si>
    <r>
      <rPr>
        <sz val="8"/>
        <rFont val="Arial MT"/>
        <family val="2"/>
      </rPr>
      <t>231U0035</t>
    </r>
  </si>
  <si>
    <r>
      <rPr>
        <sz val="8"/>
        <rFont val="Arial MT"/>
        <family val="2"/>
      </rPr>
      <t>231U0111</t>
    </r>
  </si>
  <si>
    <r>
      <rPr>
        <sz val="8"/>
        <rFont val="Arial MT"/>
        <family val="2"/>
      </rPr>
      <t>231U0113</t>
    </r>
  </si>
  <si>
    <r>
      <rPr>
        <sz val="8"/>
        <rFont val="Arial MT"/>
        <family val="2"/>
      </rPr>
      <t>231U0656</t>
    </r>
  </si>
  <si>
    <r>
      <rPr>
        <sz val="8"/>
        <rFont val="Arial MT"/>
        <family val="2"/>
      </rPr>
      <t>231U0344</t>
    </r>
  </si>
  <si>
    <r>
      <rPr>
        <sz val="8"/>
        <rFont val="Arial MT"/>
        <family val="2"/>
      </rPr>
      <t>231U0115</t>
    </r>
  </si>
  <si>
    <r>
      <rPr>
        <sz val="8"/>
        <rFont val="Arial MT"/>
        <family val="2"/>
      </rPr>
      <t>231U0117</t>
    </r>
  </si>
  <si>
    <r>
      <rPr>
        <sz val="8"/>
        <rFont val="Arial MT"/>
        <family val="2"/>
      </rPr>
      <t>231U0053</t>
    </r>
  </si>
  <si>
    <r>
      <rPr>
        <sz val="8"/>
        <rFont val="Arial MT"/>
        <family val="2"/>
      </rPr>
      <t>231U0120</t>
    </r>
  </si>
  <si>
    <r>
      <rPr>
        <sz val="8"/>
        <rFont val="Arial MT"/>
        <family val="2"/>
      </rPr>
      <t>231U0121</t>
    </r>
  </si>
  <si>
    <r>
      <rPr>
        <sz val="8"/>
        <rFont val="Arial MT"/>
        <family val="2"/>
      </rPr>
      <t>231U0123</t>
    </r>
  </si>
  <si>
    <r>
      <rPr>
        <sz val="8"/>
        <rFont val="Arial MT"/>
        <family val="2"/>
      </rPr>
      <t>231U0125</t>
    </r>
  </si>
  <si>
    <r>
      <rPr>
        <sz val="8"/>
        <rFont val="Arial MT"/>
        <family val="2"/>
      </rPr>
      <t>231U0356</t>
    </r>
  </si>
  <si>
    <r>
      <rPr>
        <sz val="8"/>
        <rFont val="Arial MT"/>
        <family val="2"/>
      </rPr>
      <t>231U0127</t>
    </r>
  </si>
  <si>
    <r>
      <rPr>
        <sz val="8"/>
        <rFont val="Arial MT"/>
        <family val="2"/>
      </rPr>
      <t>231U0128</t>
    </r>
  </si>
  <si>
    <r>
      <rPr>
        <sz val="8"/>
        <rFont val="Arial MT"/>
        <family val="2"/>
      </rPr>
      <t>231U0130</t>
    </r>
  </si>
  <si>
    <r>
      <rPr>
        <sz val="8"/>
        <rFont val="Arial MT"/>
        <family val="2"/>
      </rPr>
      <t>231U0132</t>
    </r>
  </si>
  <si>
    <r>
      <rPr>
        <sz val="8"/>
        <rFont val="Arial MT"/>
        <family val="2"/>
      </rPr>
      <t>231U0663</t>
    </r>
  </si>
  <si>
    <r>
      <rPr>
        <sz val="8"/>
        <rFont val="Arial MT"/>
        <family val="2"/>
      </rPr>
      <t>231U0134</t>
    </r>
  </si>
  <si>
    <r>
      <rPr>
        <sz val="8"/>
        <rFont val="Arial MT"/>
        <family val="2"/>
      </rPr>
      <t>231U0612</t>
    </r>
  </si>
  <si>
    <t>CAMPOS MARTÍNEZ CARLOS ALEXI</t>
  </si>
  <si>
    <t>CANELA JIMÉNEZ ERIK</t>
  </si>
  <si>
    <t>COBIX GARCIA JOSE EDUARDO</t>
  </si>
  <si>
    <t>GARCÍA COTA RAFAEL</t>
  </si>
  <si>
    <t>HERNÁNDEZ URIBE ENRIQUE BARAQUIEL</t>
  </si>
  <si>
    <t>HERRERA SOSA JESÚS</t>
  </si>
  <si>
    <t>OBIL BUSTAMANTE LUIS ANGEL</t>
  </si>
  <si>
    <t>PEREZ MONTIEL JAIR</t>
  </si>
  <si>
    <t>QUINO JIMÉNEZ SANTOS JOSIMAR</t>
  </si>
  <si>
    <t>RAMÍREZ HERNÁNDEZ CARLOS IVAN</t>
  </si>
  <si>
    <t>RODRÍGUEZ COBAXIN JESÚS</t>
  </si>
  <si>
    <t>SANCHEZ HERNANDEZ CRISTOPHER</t>
  </si>
  <si>
    <t>SOLIS AZAMAR JOSE</t>
  </si>
  <si>
    <t>TRUJILLO PÉREZ ALAN JONÁS</t>
  </si>
  <si>
    <t>VELASCO VELASCO ARIANA GUADALUPE</t>
  </si>
  <si>
    <t>221U0789</t>
  </si>
  <si>
    <t>231U0136</t>
  </si>
  <si>
    <t>221U0194</t>
  </si>
  <si>
    <t>231U0138</t>
  </si>
  <si>
    <t>231U0459</t>
  </si>
  <si>
    <t>231U0139</t>
  </si>
  <si>
    <t>231U0142</t>
  </si>
  <si>
    <t>231U0143</t>
  </si>
  <si>
    <t>231U0144</t>
  </si>
  <si>
    <t>221U0365</t>
  </si>
  <si>
    <t>231U0648</t>
  </si>
  <si>
    <t>221U0367</t>
  </si>
  <si>
    <t>231U0152</t>
  </si>
  <si>
    <t>231U0153</t>
  </si>
  <si>
    <t>231U0154</t>
  </si>
  <si>
    <t>231U0159</t>
  </si>
  <si>
    <t>231U0673</t>
  </si>
  <si>
    <t>231U0169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</si>
  <si>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</si>
  <si>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</si>
  <si>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</si>
  <si>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</si>
  <si>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</si>
  <si>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</si>
  <si>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</si>
  <si>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</si>
  <si>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221U0408</t>
  </si>
  <si>
    <t>231U0178</t>
  </si>
  <si>
    <t>231U0179</t>
  </si>
  <si>
    <t>ABRAJAN OLEA AMERICA LITZANIA</t>
  </si>
  <si>
    <t>ALEGRÍA CARBAJAL ALEXIS</t>
  </si>
  <si>
    <t>BAXIN TAGAN GAEL ISAI</t>
  </si>
  <si>
    <t>CAGAL CRUZ SERGIO</t>
  </si>
  <si>
    <t>CAGAL FISCAL ALEJANDRO</t>
  </si>
  <si>
    <t>CAGAL HERNÁNDEZ NOÉ DE JESÚS</t>
  </si>
  <si>
    <t>CEBALLOS SERRANO JOSÉ ENRIQUE</t>
  </si>
  <si>
    <t>CHACHA AMBROS ESLI GABRIELA</t>
  </si>
  <si>
    <t>CHANG POLITO MARIONY DEL CARMEN</t>
  </si>
  <si>
    <t>COMI VELASCO ANA DAYNET</t>
  </si>
  <si>
    <t>DOMINGUEZ ARIAS URIEL</t>
  </si>
  <si>
    <t>DURAN VILLEGAS ARNULFO</t>
  </si>
  <si>
    <t>FERMAN ESCRIBANO VICTOR MANUEL</t>
  </si>
  <si>
    <t>FERNÁNDEZ AZAMAR ALAN JONUHE</t>
  </si>
  <si>
    <t>FIGUEROA GARCÍA TRISTÁN KALED</t>
  </si>
  <si>
    <t>IXBA CASAS JOSUE URIEL</t>
  </si>
  <si>
    <t>MELCHI CHAGALA SHARI LEILANI</t>
  </si>
  <si>
    <t>MIXTEGA XOLO SEBASTIAN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</si>
  <si>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</si>
  <si>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</si>
  <si>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</si>
  <si>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</si>
  <si>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</si>
  <si>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</si>
  <si>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</si>
  <si>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JESÚS</t>
  </si>
  <si>
    <t>VAZQUEZ CHACHA GUILLERMO OSIRIS</t>
  </si>
  <si>
    <t>VELAZCO PALMA PABLO ALEJANDRO</t>
  </si>
  <si>
    <t>XOLO DOMINGUEZ FRIDA</t>
  </si>
  <si>
    <t>231U0265</t>
  </si>
  <si>
    <t>231U0267</t>
  </si>
  <si>
    <t>231U0269</t>
  </si>
  <si>
    <t>231U0273</t>
  </si>
  <si>
    <t>231U0274</t>
  </si>
  <si>
    <t>231U0278</t>
  </si>
  <si>
    <t>231U0280</t>
  </si>
  <si>
    <t>231U0281</t>
  </si>
  <si>
    <t>231U0291</t>
  </si>
  <si>
    <t>231U0292</t>
  </si>
  <si>
    <t>221U0852</t>
  </si>
  <si>
    <t>231U0299</t>
  </si>
  <si>
    <t>231U0301</t>
  </si>
  <si>
    <t>231U0302</t>
  </si>
  <si>
    <t>231U0307</t>
  </si>
  <si>
    <t>231U0387</t>
  </si>
  <si>
    <t>231U0170</t>
  </si>
  <si>
    <t>231U0310</t>
  </si>
  <si>
    <t>231U0631</t>
  </si>
  <si>
    <t>231U0651</t>
  </si>
  <si>
    <t>231U0665</t>
  </si>
  <si>
    <t>231U0316</t>
  </si>
  <si>
    <t>231U0669</t>
  </si>
  <si>
    <t>231U0320</t>
  </si>
  <si>
    <t>231U0321</t>
  </si>
  <si>
    <t>231U0323</t>
  </si>
  <si>
    <t>231U0325</t>
  </si>
  <si>
    <t>231U0328</t>
  </si>
  <si>
    <t>231U0619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</si>
  <si>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</si>
  <si>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</si>
  <si>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</si>
  <si>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</si>
  <si>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</si>
  <si>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</si>
  <si>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</si>
  <si>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COYOLT ZACARIAS DANA MICHELLE</t>
  </si>
  <si>
    <t>GOMEZ CARRASCO LUZ NOEMI</t>
  </si>
  <si>
    <t>GOMEZ NOLASCO MORELVI IRASEMA</t>
  </si>
  <si>
    <t>HERNANDEZ BURGOS JORGE</t>
  </si>
  <si>
    <t>LINAREZ UTRERA SEBASTIÁN</t>
  </si>
  <si>
    <t>LÓPEZ CENO LUIS IGNACIO</t>
  </si>
  <si>
    <t>MALAGA CAGAL MARIANA MONSERRAT</t>
  </si>
  <si>
    <t>MENDEZ ESPEJO MANUEL EDUARDO</t>
  </si>
  <si>
    <t>MOLINA MENDOZA ANDRES GAMALIEL</t>
  </si>
  <si>
    <t>MORALES BELLI CITLALI YARAZETH</t>
  </si>
  <si>
    <t>MOTO COBAXIN JORGE FRANCISCO</t>
  </si>
  <si>
    <t>ORTEGA CADENA GERVACIO</t>
  </si>
  <si>
    <t>PACHECO ANTEMATE HIROMI ISABEL</t>
  </si>
  <si>
    <t>PEREZ PEREYRA ANGEL DANIEL</t>
  </si>
  <si>
    <t>RAMÍREZ VENTURA ÁNGELES JANNETH</t>
  </si>
  <si>
    <t>SERRANO LOPEZ ESTEFANIA</t>
  </si>
  <si>
    <t>SUAREZ PEREZ ALINNE CONCEPCIÓN</t>
  </si>
  <si>
    <t>TORRES MONTIEL ABRIL</t>
  </si>
  <si>
    <t>TOTO HERNÁNDEZ MANUEL ANTONIO</t>
  </si>
  <si>
    <t>VELASCO QUINO JUAN DAVID</t>
  </si>
  <si>
    <t>VILLAFUERTE CONCHI CRISTAL ALEXANDRA</t>
  </si>
  <si>
    <t>ZUÑIGA FLORES FERNANDO</t>
  </si>
  <si>
    <t>CÁLCULO DIFERENCIAL</t>
  </si>
  <si>
    <t>ING. HORACIO SOLÍS DOMÍNGUEZ</t>
  </si>
  <si>
    <t>104-B</t>
  </si>
  <si>
    <t>SEP23-ENE24</t>
  </si>
  <si>
    <t>107-B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</si>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</sst>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0" fillId="0" borderId="0" xfId="0" applyNumberFormat="1"/>
    <xf numFmtId="0" fontId="6" fillId="0" borderId="8" xfId="0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center" vertical="top" shrinkToFit="1"/>
    </xf>
    <xf numFmtId="1" fontId="8" fillId="0" borderId="10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7" zoomScaleNormal="100" workbookViewId="0">
      <selection activeCell="O40" sqref="O40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>
      <c r="C4" t="s">
        <v>0</v>
      </c>
      <c r="D4" s="30" t="s">
        <v>204</v>
      </c>
      <c r="E4" s="30"/>
      <c r="F4" s="30"/>
      <c r="G4" s="30"/>
      <c r="I4" t="s">
        <v>1</v>
      </c>
      <c r="J4" s="31" t="s">
        <v>24</v>
      </c>
      <c r="K4" s="31"/>
      <c r="M4" t="s">
        <v>2</v>
      </c>
      <c r="N4" s="32">
        <v>45301</v>
      </c>
      <c r="O4" s="32"/>
    </row>
    <row r="5" spans="2:18" ht="6.75" customHeight="1">
      <c r="D5" s="5"/>
      <c r="E5" s="5"/>
      <c r="F5" s="5"/>
      <c r="G5" s="5"/>
    </row>
    <row r="6" spans="2:18">
      <c r="C6" t="s">
        <v>3</v>
      </c>
      <c r="D6" s="31" t="s">
        <v>207</v>
      </c>
      <c r="E6" s="31"/>
      <c r="F6" s="31"/>
      <c r="G6" s="31"/>
      <c r="I6" s="23" t="s">
        <v>22</v>
      </c>
      <c r="J6" s="23"/>
      <c r="K6" s="24" t="s">
        <v>205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7" t="s">
        <v>42</v>
      </c>
      <c r="D9" s="34" t="s">
        <v>34</v>
      </c>
      <c r="E9" s="35" t="s">
        <v>34</v>
      </c>
      <c r="F9" s="35" t="s">
        <v>34</v>
      </c>
      <c r="G9" s="35" t="s">
        <v>34</v>
      </c>
      <c r="H9" s="35" t="s">
        <v>34</v>
      </c>
      <c r="I9" s="36" t="s">
        <v>34</v>
      </c>
      <c r="J9" s="4">
        <v>0</v>
      </c>
      <c r="K9" s="4">
        <v>80</v>
      </c>
      <c r="L9" s="4">
        <v>80</v>
      </c>
      <c r="M9" s="4">
        <v>0</v>
      </c>
      <c r="N9" s="4">
        <v>80</v>
      </c>
      <c r="O9" s="4"/>
      <c r="P9" s="4"/>
      <c r="Q9" s="10"/>
    </row>
    <row r="10" spans="2:18">
      <c r="B10" s="6">
        <f>B9+1</f>
        <v>2</v>
      </c>
      <c r="C10" s="17" t="s">
        <v>43</v>
      </c>
      <c r="D10" s="34" t="s">
        <v>73</v>
      </c>
      <c r="E10" s="35" t="s">
        <v>73</v>
      </c>
      <c r="F10" s="35" t="s">
        <v>73</v>
      </c>
      <c r="G10" s="35" t="s">
        <v>73</v>
      </c>
      <c r="H10" s="35" t="s">
        <v>73</v>
      </c>
      <c r="I10" s="36" t="s">
        <v>73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/>
      <c r="P10" s="4"/>
      <c r="Q10" s="10"/>
    </row>
    <row r="11" spans="2:18">
      <c r="B11" s="6">
        <f t="shared" ref="B11:B53" si="0">B10+1</f>
        <v>3</v>
      </c>
      <c r="C11" s="17" t="s">
        <v>44</v>
      </c>
      <c r="D11" s="34" t="s">
        <v>74</v>
      </c>
      <c r="E11" s="35" t="s">
        <v>74</v>
      </c>
      <c r="F11" s="35" t="s">
        <v>74</v>
      </c>
      <c r="G11" s="35" t="s">
        <v>74</v>
      </c>
      <c r="H11" s="35" t="s">
        <v>74</v>
      </c>
      <c r="I11" s="36" t="s">
        <v>74</v>
      </c>
      <c r="J11" s="4">
        <v>0</v>
      </c>
      <c r="K11" s="4">
        <v>0</v>
      </c>
      <c r="L11" s="4">
        <v>70</v>
      </c>
      <c r="M11" s="4">
        <v>0</v>
      </c>
      <c r="N11" s="4">
        <v>80</v>
      </c>
      <c r="O11" s="4"/>
      <c r="P11" s="4"/>
      <c r="Q11" s="10"/>
    </row>
    <row r="12" spans="2:18">
      <c r="B12" s="6">
        <f t="shared" si="0"/>
        <v>4</v>
      </c>
      <c r="C12" s="17" t="s">
        <v>45</v>
      </c>
      <c r="D12" s="34" t="s">
        <v>40</v>
      </c>
      <c r="E12" s="35" t="s">
        <v>40</v>
      </c>
      <c r="F12" s="35" t="s">
        <v>40</v>
      </c>
      <c r="G12" s="35" t="s">
        <v>40</v>
      </c>
      <c r="H12" s="35" t="s">
        <v>40</v>
      </c>
      <c r="I12" s="36" t="s">
        <v>40</v>
      </c>
      <c r="J12" s="4">
        <v>0</v>
      </c>
      <c r="K12" s="4">
        <v>0</v>
      </c>
      <c r="L12" s="4">
        <v>70</v>
      </c>
      <c r="M12" s="4">
        <v>70</v>
      </c>
      <c r="N12" s="4">
        <v>80</v>
      </c>
      <c r="O12" s="4"/>
      <c r="P12" s="4"/>
      <c r="Q12" s="10"/>
    </row>
    <row r="13" spans="2:18">
      <c r="B13" s="6">
        <f t="shared" si="0"/>
        <v>5</v>
      </c>
      <c r="C13" s="17" t="s">
        <v>46</v>
      </c>
      <c r="D13" s="34" t="s">
        <v>25</v>
      </c>
      <c r="E13" s="35" t="s">
        <v>25</v>
      </c>
      <c r="F13" s="35" t="s">
        <v>25</v>
      </c>
      <c r="G13" s="35" t="s">
        <v>25</v>
      </c>
      <c r="H13" s="35" t="s">
        <v>25</v>
      </c>
      <c r="I13" s="36" t="s">
        <v>25</v>
      </c>
      <c r="J13" s="4">
        <v>70</v>
      </c>
      <c r="K13" s="4">
        <v>80</v>
      </c>
      <c r="L13" s="4">
        <v>85</v>
      </c>
      <c r="M13" s="4">
        <v>70</v>
      </c>
      <c r="N13" s="4">
        <v>80</v>
      </c>
      <c r="O13" s="4"/>
      <c r="P13" s="4"/>
      <c r="Q13" s="10"/>
    </row>
    <row r="14" spans="2:18">
      <c r="B14" s="6">
        <f t="shared" si="0"/>
        <v>6</v>
      </c>
      <c r="C14" s="17" t="s">
        <v>47</v>
      </c>
      <c r="D14" s="34" t="s">
        <v>75</v>
      </c>
      <c r="E14" s="35" t="s">
        <v>75</v>
      </c>
      <c r="F14" s="35" t="s">
        <v>75</v>
      </c>
      <c r="G14" s="35" t="s">
        <v>75</v>
      </c>
      <c r="H14" s="35" t="s">
        <v>75</v>
      </c>
      <c r="I14" s="36" t="s">
        <v>75</v>
      </c>
      <c r="J14" s="4">
        <v>0</v>
      </c>
      <c r="K14" s="4">
        <v>0</v>
      </c>
      <c r="L14" s="4">
        <v>70</v>
      </c>
      <c r="M14" s="4">
        <v>0</v>
      </c>
      <c r="N14" s="4">
        <v>0</v>
      </c>
      <c r="O14" s="4"/>
      <c r="P14" s="4"/>
      <c r="Q14" s="10"/>
    </row>
    <row r="15" spans="2:18">
      <c r="B15" s="6">
        <f t="shared" si="0"/>
        <v>7</v>
      </c>
      <c r="C15" s="17" t="s">
        <v>48</v>
      </c>
      <c r="D15" s="34" t="s">
        <v>37</v>
      </c>
      <c r="E15" s="35" t="s">
        <v>37</v>
      </c>
      <c r="F15" s="35" t="s">
        <v>37</v>
      </c>
      <c r="G15" s="35" t="s">
        <v>37</v>
      </c>
      <c r="H15" s="35" t="s">
        <v>37</v>
      </c>
      <c r="I15" s="36" t="s">
        <v>37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/>
      <c r="P15" s="4"/>
      <c r="Q15" s="10"/>
    </row>
    <row r="16" spans="2:18">
      <c r="B16" s="6">
        <f t="shared" si="0"/>
        <v>8</v>
      </c>
      <c r="C16" s="17" t="s">
        <v>49</v>
      </c>
      <c r="D16" s="34" t="s">
        <v>31</v>
      </c>
      <c r="E16" s="35" t="s">
        <v>31</v>
      </c>
      <c r="F16" s="35" t="s">
        <v>31</v>
      </c>
      <c r="G16" s="35" t="s">
        <v>31</v>
      </c>
      <c r="H16" s="35" t="s">
        <v>31</v>
      </c>
      <c r="I16" s="36" t="s">
        <v>31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/>
      <c r="P16" s="4"/>
      <c r="Q16" s="10"/>
    </row>
    <row r="17" spans="2:17">
      <c r="B17" s="6">
        <f t="shared" si="0"/>
        <v>9</v>
      </c>
      <c r="C17" s="17" t="s">
        <v>50</v>
      </c>
      <c r="D17" s="34" t="s">
        <v>26</v>
      </c>
      <c r="E17" s="35" t="s">
        <v>26</v>
      </c>
      <c r="F17" s="35" t="s">
        <v>26</v>
      </c>
      <c r="G17" s="35" t="s">
        <v>26</v>
      </c>
      <c r="H17" s="35" t="s">
        <v>26</v>
      </c>
      <c r="I17" s="36" t="s">
        <v>26</v>
      </c>
      <c r="J17" s="4">
        <v>0</v>
      </c>
      <c r="K17" s="4">
        <v>0</v>
      </c>
      <c r="L17" s="4">
        <v>0</v>
      </c>
      <c r="M17" s="4">
        <v>0</v>
      </c>
      <c r="N17" s="4">
        <v>80</v>
      </c>
      <c r="O17" s="4"/>
      <c r="P17" s="4"/>
      <c r="Q17" s="10"/>
    </row>
    <row r="18" spans="2:17">
      <c r="B18" s="6">
        <f t="shared" si="0"/>
        <v>10</v>
      </c>
      <c r="C18" s="17" t="s">
        <v>51</v>
      </c>
      <c r="D18" s="34" t="s">
        <v>27</v>
      </c>
      <c r="E18" s="35" t="s">
        <v>27</v>
      </c>
      <c r="F18" s="35" t="s">
        <v>27</v>
      </c>
      <c r="G18" s="35" t="s">
        <v>27</v>
      </c>
      <c r="H18" s="35" t="s">
        <v>27</v>
      </c>
      <c r="I18" s="36" t="s">
        <v>27</v>
      </c>
      <c r="J18" s="4">
        <v>70</v>
      </c>
      <c r="K18" s="4">
        <v>100</v>
      </c>
      <c r="L18" s="4">
        <v>90</v>
      </c>
      <c r="M18" s="4">
        <v>100</v>
      </c>
      <c r="N18" s="4">
        <v>100</v>
      </c>
      <c r="O18" s="4"/>
      <c r="P18" s="4"/>
      <c r="Q18" s="10"/>
    </row>
    <row r="19" spans="2:17">
      <c r="B19" s="6">
        <f t="shared" si="0"/>
        <v>11</v>
      </c>
      <c r="C19" s="17" t="s">
        <v>52</v>
      </c>
      <c r="D19" s="34" t="s">
        <v>76</v>
      </c>
      <c r="E19" s="35" t="s">
        <v>76</v>
      </c>
      <c r="F19" s="35" t="s">
        <v>76</v>
      </c>
      <c r="G19" s="35" t="s">
        <v>76</v>
      </c>
      <c r="H19" s="35" t="s">
        <v>76</v>
      </c>
      <c r="I19" s="36" t="s">
        <v>76</v>
      </c>
      <c r="J19" s="4">
        <v>70</v>
      </c>
      <c r="K19" s="4">
        <v>0</v>
      </c>
      <c r="L19" s="4">
        <v>85</v>
      </c>
      <c r="M19" s="4">
        <v>70</v>
      </c>
      <c r="N19" s="4">
        <v>80</v>
      </c>
      <c r="O19" s="4"/>
      <c r="P19" s="4"/>
      <c r="Q19" s="10"/>
    </row>
    <row r="20" spans="2:17">
      <c r="B20" s="6">
        <f t="shared" si="0"/>
        <v>12</v>
      </c>
      <c r="C20" s="17" t="s">
        <v>53</v>
      </c>
      <c r="D20" s="34" t="s">
        <v>29</v>
      </c>
      <c r="E20" s="35" t="s">
        <v>29</v>
      </c>
      <c r="F20" s="35" t="s">
        <v>29</v>
      </c>
      <c r="G20" s="35" t="s">
        <v>29</v>
      </c>
      <c r="H20" s="35" t="s">
        <v>29</v>
      </c>
      <c r="I20" s="36" t="s">
        <v>29</v>
      </c>
      <c r="J20" s="4">
        <v>0</v>
      </c>
      <c r="K20" s="4">
        <v>75</v>
      </c>
      <c r="L20" s="4">
        <v>0</v>
      </c>
      <c r="M20" s="4">
        <v>0</v>
      </c>
      <c r="N20" s="4">
        <v>80</v>
      </c>
      <c r="O20" s="4"/>
      <c r="P20" s="4"/>
      <c r="Q20" s="10"/>
    </row>
    <row r="21" spans="2:17">
      <c r="B21" s="6">
        <f t="shared" si="0"/>
        <v>13</v>
      </c>
      <c r="C21" s="17" t="s">
        <v>54</v>
      </c>
      <c r="D21" s="34" t="s">
        <v>33</v>
      </c>
      <c r="E21" s="35" t="s">
        <v>33</v>
      </c>
      <c r="F21" s="35" t="s">
        <v>33</v>
      </c>
      <c r="G21" s="35" t="s">
        <v>33</v>
      </c>
      <c r="H21" s="35" t="s">
        <v>33</v>
      </c>
      <c r="I21" s="36" t="s">
        <v>33</v>
      </c>
      <c r="J21" s="4">
        <v>0</v>
      </c>
      <c r="K21" s="4">
        <v>0</v>
      </c>
      <c r="L21" s="4">
        <v>70</v>
      </c>
      <c r="M21" s="4">
        <v>70</v>
      </c>
      <c r="N21" s="4">
        <v>80</v>
      </c>
      <c r="O21" s="4"/>
      <c r="P21" s="4"/>
      <c r="Q21" s="10"/>
    </row>
    <row r="22" spans="2:17">
      <c r="B22" s="6">
        <f t="shared" si="0"/>
        <v>14</v>
      </c>
      <c r="C22" s="17" t="s">
        <v>55</v>
      </c>
      <c r="D22" s="34" t="s">
        <v>77</v>
      </c>
      <c r="E22" s="35" t="s">
        <v>77</v>
      </c>
      <c r="F22" s="35" t="s">
        <v>77</v>
      </c>
      <c r="G22" s="35" t="s">
        <v>77</v>
      </c>
      <c r="H22" s="35" t="s">
        <v>77</v>
      </c>
      <c r="I22" s="36" t="s">
        <v>77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/>
      <c r="P22" s="4"/>
      <c r="Q22" s="10"/>
    </row>
    <row r="23" spans="2:17">
      <c r="B23" s="6">
        <f t="shared" si="0"/>
        <v>15</v>
      </c>
      <c r="C23" s="17" t="s">
        <v>56</v>
      </c>
      <c r="D23" s="34" t="s">
        <v>78</v>
      </c>
      <c r="E23" s="35" t="s">
        <v>78</v>
      </c>
      <c r="F23" s="35" t="s">
        <v>78</v>
      </c>
      <c r="G23" s="35" t="s">
        <v>78</v>
      </c>
      <c r="H23" s="35" t="s">
        <v>78</v>
      </c>
      <c r="I23" s="36" t="s">
        <v>78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/>
      <c r="P23" s="4"/>
      <c r="Q23" s="10"/>
    </row>
    <row r="24" spans="2:17">
      <c r="B24" s="6">
        <f t="shared" si="0"/>
        <v>16</v>
      </c>
      <c r="C24" s="17" t="s">
        <v>57</v>
      </c>
      <c r="D24" s="34" t="s">
        <v>32</v>
      </c>
      <c r="E24" s="35" t="s">
        <v>32</v>
      </c>
      <c r="F24" s="35" t="s">
        <v>32</v>
      </c>
      <c r="G24" s="35" t="s">
        <v>32</v>
      </c>
      <c r="H24" s="35" t="s">
        <v>32</v>
      </c>
      <c r="I24" s="36" t="s">
        <v>32</v>
      </c>
      <c r="J24" s="4">
        <v>0</v>
      </c>
      <c r="K24" s="4">
        <v>0</v>
      </c>
      <c r="L24" s="4">
        <v>0</v>
      </c>
      <c r="M24" s="4">
        <v>0</v>
      </c>
      <c r="N24" s="4">
        <v>80</v>
      </c>
      <c r="O24" s="4"/>
      <c r="P24" s="4"/>
      <c r="Q24" s="10"/>
    </row>
    <row r="25" spans="2:17">
      <c r="B25" s="6">
        <f t="shared" si="0"/>
        <v>17</v>
      </c>
      <c r="C25" s="17" t="s">
        <v>58</v>
      </c>
      <c r="D25" s="34" t="s">
        <v>28</v>
      </c>
      <c r="E25" s="35" t="s">
        <v>28</v>
      </c>
      <c r="F25" s="35" t="s">
        <v>28</v>
      </c>
      <c r="G25" s="35" t="s">
        <v>28</v>
      </c>
      <c r="H25" s="35" t="s">
        <v>28</v>
      </c>
      <c r="I25" s="36" t="s">
        <v>28</v>
      </c>
      <c r="J25" s="4">
        <v>80</v>
      </c>
      <c r="K25" s="4">
        <v>100</v>
      </c>
      <c r="L25" s="4">
        <v>100</v>
      </c>
      <c r="M25" s="4">
        <v>100</v>
      </c>
      <c r="N25" s="4">
        <v>100</v>
      </c>
      <c r="O25" s="4"/>
      <c r="P25" s="4"/>
      <c r="Q25" s="10"/>
    </row>
    <row r="26" spans="2:17">
      <c r="B26" s="6">
        <f t="shared" si="0"/>
        <v>18</v>
      </c>
      <c r="C26" s="17" t="s">
        <v>59</v>
      </c>
      <c r="D26" s="34" t="s">
        <v>41</v>
      </c>
      <c r="E26" s="35" t="s">
        <v>41</v>
      </c>
      <c r="F26" s="35" t="s">
        <v>41</v>
      </c>
      <c r="G26" s="35" t="s">
        <v>41</v>
      </c>
      <c r="H26" s="35" t="s">
        <v>41</v>
      </c>
      <c r="I26" s="36" t="s">
        <v>41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/>
      <c r="P26" s="4"/>
      <c r="Q26" s="10"/>
    </row>
    <row r="27" spans="2:17">
      <c r="B27" s="6">
        <f t="shared" si="0"/>
        <v>19</v>
      </c>
      <c r="C27" s="17" t="s">
        <v>60</v>
      </c>
      <c r="D27" s="34" t="s">
        <v>79</v>
      </c>
      <c r="E27" s="35" t="s">
        <v>79</v>
      </c>
      <c r="F27" s="35" t="s">
        <v>79</v>
      </c>
      <c r="G27" s="35" t="s">
        <v>79</v>
      </c>
      <c r="H27" s="35" t="s">
        <v>79</v>
      </c>
      <c r="I27" s="36" t="s">
        <v>79</v>
      </c>
      <c r="J27" s="4">
        <v>0</v>
      </c>
      <c r="K27" s="4">
        <v>0</v>
      </c>
      <c r="L27" s="4">
        <v>70</v>
      </c>
      <c r="M27" s="4">
        <v>0</v>
      </c>
      <c r="N27" s="4">
        <v>80</v>
      </c>
      <c r="O27" s="4"/>
      <c r="P27" s="4"/>
      <c r="Q27" s="10"/>
    </row>
    <row r="28" spans="2:17">
      <c r="B28" s="6">
        <f t="shared" si="0"/>
        <v>20</v>
      </c>
      <c r="C28" s="17" t="s">
        <v>61</v>
      </c>
      <c r="D28" s="34" t="s">
        <v>30</v>
      </c>
      <c r="E28" s="35" t="s">
        <v>30</v>
      </c>
      <c r="F28" s="35" t="s">
        <v>30</v>
      </c>
      <c r="G28" s="35" t="s">
        <v>30</v>
      </c>
      <c r="H28" s="35" t="s">
        <v>30</v>
      </c>
      <c r="I28" s="36" t="s">
        <v>30</v>
      </c>
      <c r="J28" s="4">
        <v>0</v>
      </c>
      <c r="K28" s="4">
        <v>70</v>
      </c>
      <c r="L28" s="4">
        <v>70</v>
      </c>
      <c r="M28" s="4">
        <v>0</v>
      </c>
      <c r="N28" s="4">
        <v>0</v>
      </c>
      <c r="O28" s="4"/>
      <c r="P28" s="4"/>
      <c r="Q28" s="10"/>
    </row>
    <row r="29" spans="2:17">
      <c r="B29" s="6">
        <f t="shared" si="0"/>
        <v>21</v>
      </c>
      <c r="C29" s="17" t="s">
        <v>62</v>
      </c>
      <c r="D29" s="34" t="s">
        <v>80</v>
      </c>
      <c r="E29" s="35" t="s">
        <v>80</v>
      </c>
      <c r="F29" s="35" t="s">
        <v>80</v>
      </c>
      <c r="G29" s="35" t="s">
        <v>80</v>
      </c>
      <c r="H29" s="35" t="s">
        <v>80</v>
      </c>
      <c r="I29" s="36" t="s">
        <v>80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/>
    </row>
    <row r="30" spans="2:17">
      <c r="B30" s="6">
        <f t="shared" si="0"/>
        <v>22</v>
      </c>
      <c r="C30" s="17" t="s">
        <v>63</v>
      </c>
      <c r="D30" s="34" t="s">
        <v>81</v>
      </c>
      <c r="E30" s="35" t="s">
        <v>81</v>
      </c>
      <c r="F30" s="35" t="s">
        <v>81</v>
      </c>
      <c r="G30" s="35" t="s">
        <v>81</v>
      </c>
      <c r="H30" s="35" t="s">
        <v>81</v>
      </c>
      <c r="I30" s="36" t="s">
        <v>81</v>
      </c>
      <c r="J30" s="4">
        <v>80</v>
      </c>
      <c r="K30" s="4">
        <v>100</v>
      </c>
      <c r="L30" s="4">
        <v>100</v>
      </c>
      <c r="M30" s="4">
        <v>85</v>
      </c>
      <c r="N30" s="4">
        <v>70</v>
      </c>
      <c r="O30" s="4"/>
      <c r="P30" s="4"/>
      <c r="Q30" s="10"/>
    </row>
    <row r="31" spans="2:17">
      <c r="B31" s="6">
        <f t="shared" si="0"/>
        <v>23</v>
      </c>
      <c r="C31" s="17" t="s">
        <v>64</v>
      </c>
      <c r="D31" s="34" t="s">
        <v>82</v>
      </c>
      <c r="E31" s="35" t="s">
        <v>82</v>
      </c>
      <c r="F31" s="35" t="s">
        <v>82</v>
      </c>
      <c r="G31" s="35" t="s">
        <v>82</v>
      </c>
      <c r="H31" s="35" t="s">
        <v>82</v>
      </c>
      <c r="I31" s="36" t="s">
        <v>82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/>
      <c r="P31" s="4"/>
      <c r="Q31" s="10"/>
    </row>
    <row r="32" spans="2:17">
      <c r="B32" s="6">
        <f t="shared" si="0"/>
        <v>24</v>
      </c>
      <c r="C32" s="17" t="s">
        <v>65</v>
      </c>
      <c r="D32" s="34" t="s">
        <v>83</v>
      </c>
      <c r="E32" s="35" t="s">
        <v>83</v>
      </c>
      <c r="F32" s="35" t="s">
        <v>83</v>
      </c>
      <c r="G32" s="35" t="s">
        <v>83</v>
      </c>
      <c r="H32" s="35" t="s">
        <v>83</v>
      </c>
      <c r="I32" s="36" t="s">
        <v>83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/>
      <c r="P32" s="4"/>
      <c r="Q32" s="10"/>
    </row>
    <row r="33" spans="2:17">
      <c r="B33" s="6">
        <f t="shared" si="0"/>
        <v>25</v>
      </c>
      <c r="C33" s="17" t="s">
        <v>66</v>
      </c>
      <c r="D33" s="34" t="s">
        <v>84</v>
      </c>
      <c r="E33" s="35" t="s">
        <v>84</v>
      </c>
      <c r="F33" s="35" t="s">
        <v>84</v>
      </c>
      <c r="G33" s="35" t="s">
        <v>84</v>
      </c>
      <c r="H33" s="35" t="s">
        <v>84</v>
      </c>
      <c r="I33" s="36" t="s">
        <v>84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10"/>
    </row>
    <row r="34" spans="2:17">
      <c r="B34" s="6">
        <f t="shared" si="0"/>
        <v>26</v>
      </c>
      <c r="C34" s="17" t="s">
        <v>67</v>
      </c>
      <c r="D34" s="34" t="s">
        <v>85</v>
      </c>
      <c r="E34" s="35" t="s">
        <v>85</v>
      </c>
      <c r="F34" s="35" t="s">
        <v>85</v>
      </c>
      <c r="G34" s="35" t="s">
        <v>85</v>
      </c>
      <c r="H34" s="35" t="s">
        <v>85</v>
      </c>
      <c r="I34" s="36" t="s">
        <v>85</v>
      </c>
      <c r="J34" s="4">
        <v>0</v>
      </c>
      <c r="K34" s="4">
        <v>70</v>
      </c>
      <c r="L34" s="4">
        <v>70</v>
      </c>
      <c r="M34" s="4">
        <v>70</v>
      </c>
      <c r="N34" s="4">
        <v>0</v>
      </c>
      <c r="O34" s="4"/>
      <c r="P34" s="4"/>
      <c r="Q34" s="10"/>
    </row>
    <row r="35" spans="2:17">
      <c r="B35" s="6">
        <f t="shared" si="0"/>
        <v>27</v>
      </c>
      <c r="C35" s="17" t="s">
        <v>68</v>
      </c>
      <c r="D35" s="34" t="s">
        <v>39</v>
      </c>
      <c r="E35" s="35" t="s">
        <v>39</v>
      </c>
      <c r="F35" s="35" t="s">
        <v>39</v>
      </c>
      <c r="G35" s="35" t="s">
        <v>39</v>
      </c>
      <c r="H35" s="35" t="s">
        <v>39</v>
      </c>
      <c r="I35" s="36" t="s">
        <v>39</v>
      </c>
      <c r="J35" s="4">
        <v>0</v>
      </c>
      <c r="K35" s="4">
        <v>0</v>
      </c>
      <c r="L35" s="4">
        <v>70</v>
      </c>
      <c r="M35" s="4">
        <v>0</v>
      </c>
      <c r="N35" s="4">
        <v>0</v>
      </c>
      <c r="O35" s="4"/>
      <c r="P35" s="4"/>
      <c r="Q35" s="10"/>
    </row>
    <row r="36" spans="2:17">
      <c r="B36" s="6">
        <f t="shared" si="0"/>
        <v>28</v>
      </c>
      <c r="C36" s="17" t="s">
        <v>69</v>
      </c>
      <c r="D36" s="34" t="s">
        <v>86</v>
      </c>
      <c r="E36" s="35" t="s">
        <v>86</v>
      </c>
      <c r="F36" s="35" t="s">
        <v>86</v>
      </c>
      <c r="G36" s="35" t="s">
        <v>86</v>
      </c>
      <c r="H36" s="35" t="s">
        <v>86</v>
      </c>
      <c r="I36" s="36" t="s">
        <v>86</v>
      </c>
      <c r="J36" s="4">
        <v>70</v>
      </c>
      <c r="K36" s="4">
        <v>90</v>
      </c>
      <c r="L36" s="4">
        <v>70</v>
      </c>
      <c r="M36" s="4">
        <v>85</v>
      </c>
      <c r="N36" s="4">
        <v>100</v>
      </c>
      <c r="O36" s="4"/>
      <c r="P36" s="4"/>
      <c r="Q36" s="10"/>
    </row>
    <row r="37" spans="2:17">
      <c r="B37" s="6">
        <f t="shared" si="0"/>
        <v>29</v>
      </c>
      <c r="C37" s="17" t="s">
        <v>70</v>
      </c>
      <c r="D37" s="34" t="s">
        <v>35</v>
      </c>
      <c r="E37" s="35" t="s">
        <v>35</v>
      </c>
      <c r="F37" s="35" t="s">
        <v>35</v>
      </c>
      <c r="G37" s="35" t="s">
        <v>35</v>
      </c>
      <c r="H37" s="35" t="s">
        <v>35</v>
      </c>
      <c r="I37" s="36" t="s">
        <v>35</v>
      </c>
      <c r="J37" s="4">
        <v>0</v>
      </c>
      <c r="K37" s="4">
        <v>0</v>
      </c>
      <c r="L37" s="4">
        <v>70</v>
      </c>
      <c r="M37" s="4">
        <v>0</v>
      </c>
      <c r="N37" s="4">
        <v>80</v>
      </c>
      <c r="O37" s="4"/>
      <c r="P37" s="4"/>
      <c r="Q37" s="10"/>
    </row>
    <row r="38" spans="2:17">
      <c r="B38" s="6">
        <f t="shared" si="0"/>
        <v>30</v>
      </c>
      <c r="C38" s="17" t="s">
        <v>71</v>
      </c>
      <c r="D38" s="34" t="s">
        <v>87</v>
      </c>
      <c r="E38" s="35" t="s">
        <v>87</v>
      </c>
      <c r="F38" s="35" t="s">
        <v>87</v>
      </c>
      <c r="G38" s="35" t="s">
        <v>87</v>
      </c>
      <c r="H38" s="35" t="s">
        <v>87</v>
      </c>
      <c r="I38" s="36" t="s">
        <v>87</v>
      </c>
      <c r="J38" s="4">
        <v>70</v>
      </c>
      <c r="K38" s="4">
        <v>70</v>
      </c>
      <c r="L38" s="4">
        <v>100</v>
      </c>
      <c r="M38" s="4">
        <v>85</v>
      </c>
      <c r="N38" s="4">
        <v>100</v>
      </c>
      <c r="O38" s="4"/>
      <c r="P38" s="4"/>
      <c r="Q38" s="10"/>
    </row>
    <row r="39" spans="2:17">
      <c r="B39" s="6">
        <f t="shared" si="0"/>
        <v>31</v>
      </c>
      <c r="C39" s="17" t="s">
        <v>72</v>
      </c>
      <c r="D39" s="34" t="s">
        <v>36</v>
      </c>
      <c r="E39" s="35" t="s">
        <v>36</v>
      </c>
      <c r="F39" s="35" t="s">
        <v>36</v>
      </c>
      <c r="G39" s="35" t="s">
        <v>36</v>
      </c>
      <c r="H39" s="35" t="s">
        <v>36</v>
      </c>
      <c r="I39" s="36" t="s">
        <v>36</v>
      </c>
      <c r="J39" s="4">
        <v>0</v>
      </c>
      <c r="K39" s="4">
        <v>0</v>
      </c>
      <c r="L39" s="4">
        <v>70</v>
      </c>
      <c r="M39" s="4">
        <v>0</v>
      </c>
      <c r="N39" s="4">
        <v>0</v>
      </c>
      <c r="O39" s="4"/>
      <c r="P39" s="4"/>
      <c r="Q39" s="10"/>
    </row>
    <row r="40" spans="2:17">
      <c r="B40" s="6">
        <f t="shared" si="0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0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0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0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0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0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0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0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0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0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0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0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0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0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/>
    </row>
    <row r="54" spans="2:17">
      <c r="C54" s="23"/>
      <c r="D54" s="23"/>
      <c r="E54" s="1"/>
      <c r="H54" s="26" t="s">
        <v>19</v>
      </c>
      <c r="I54" s="26"/>
      <c r="J54" s="11">
        <f>COUNTIF(J9:J53,"&gt;=70")</f>
        <v>7</v>
      </c>
      <c r="K54" s="11">
        <f t="shared" ref="K54:P54" si="1">COUNTIF(K9:K53,"&gt;=70")</f>
        <v>10</v>
      </c>
      <c r="L54" s="11">
        <f t="shared" si="1"/>
        <v>18</v>
      </c>
      <c r="M54" s="11">
        <f t="shared" si="1"/>
        <v>10</v>
      </c>
      <c r="N54" s="11">
        <f t="shared" si="1"/>
        <v>16</v>
      </c>
      <c r="O54" s="11">
        <f t="shared" si="1"/>
        <v>0</v>
      </c>
      <c r="P54" s="11">
        <f t="shared" si="1"/>
        <v>0</v>
      </c>
      <c r="Q54" s="15"/>
    </row>
    <row r="55" spans="2:17">
      <c r="C55" s="23"/>
      <c r="D55" s="23"/>
      <c r="E55" s="8"/>
      <c r="H55" s="27" t="s">
        <v>20</v>
      </c>
      <c r="I55" s="27"/>
      <c r="J55" s="12">
        <f>COUNTIF(J9:J53,"&lt;70")</f>
        <v>24</v>
      </c>
      <c r="K55" s="12">
        <f t="shared" ref="K55:Q55" si="2">COUNTIF(K9:K53,"&lt;70")</f>
        <v>21</v>
      </c>
      <c r="L55" s="12">
        <f t="shared" si="2"/>
        <v>13</v>
      </c>
      <c r="M55" s="12">
        <f t="shared" si="2"/>
        <v>21</v>
      </c>
      <c r="N55" s="12">
        <f t="shared" si="2"/>
        <v>15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>
      <c r="C56" s="23"/>
      <c r="D56" s="23"/>
      <c r="E56" s="23"/>
      <c r="H56" s="27" t="s">
        <v>21</v>
      </c>
      <c r="I56" s="27"/>
      <c r="J56" s="12">
        <f>COUNT(J9:J53)</f>
        <v>31</v>
      </c>
      <c r="K56" s="12">
        <f t="shared" ref="K56:Q56" si="3">COUNT(K9:K53)</f>
        <v>31</v>
      </c>
      <c r="L56" s="12">
        <f t="shared" si="3"/>
        <v>31</v>
      </c>
      <c r="M56" s="12">
        <f t="shared" si="3"/>
        <v>31</v>
      </c>
      <c r="N56" s="12">
        <f t="shared" si="3"/>
        <v>31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>
      <c r="C57" s="23"/>
      <c r="D57" s="23"/>
      <c r="E57" s="1"/>
      <c r="H57" s="28" t="s">
        <v>16</v>
      </c>
      <c r="I57" s="28"/>
      <c r="J57" s="13">
        <f>J54/J56</f>
        <v>0.22580645161290322</v>
      </c>
      <c r="K57" s="14">
        <f t="shared" ref="K57:Q57" si="4">K54/K56</f>
        <v>0.32258064516129031</v>
      </c>
      <c r="L57" s="14">
        <f t="shared" si="4"/>
        <v>0.58064516129032262</v>
      </c>
      <c r="M57" s="14">
        <f t="shared" si="4"/>
        <v>0.32258064516129031</v>
      </c>
      <c r="N57" s="14">
        <f t="shared" si="4"/>
        <v>0.5161290322580645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>
      <c r="C58" s="23"/>
      <c r="D58" s="23"/>
      <c r="E58" s="1"/>
      <c r="H58" s="28" t="s">
        <v>17</v>
      </c>
      <c r="I58" s="28"/>
      <c r="J58" s="13">
        <f>J55/J56</f>
        <v>0.77419354838709675</v>
      </c>
      <c r="K58" s="13">
        <f t="shared" ref="K58:Q58" si="5">K55/K56</f>
        <v>0.67741935483870963</v>
      </c>
      <c r="L58" s="14">
        <f t="shared" si="5"/>
        <v>0.41935483870967744</v>
      </c>
      <c r="M58" s="14">
        <f t="shared" si="5"/>
        <v>0.67741935483870963</v>
      </c>
      <c r="N58" s="14">
        <f t="shared" si="5"/>
        <v>0.4838709677419355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>
      <c r="C59" s="23"/>
      <c r="D59" s="23"/>
      <c r="E59" s="8"/>
      <c r="Q59" s="16" t="e">
        <f>AVERAGE(Q9:Q15)</f>
        <v>#DIV/0!</v>
      </c>
    </row>
    <row r="60" spans="2:17">
      <c r="C60" s="1"/>
      <c r="D60" s="1"/>
      <c r="E60" s="8"/>
      <c r="Q60" s="16" t="e">
        <f>AVERAGE(Q9:Q14)</f>
        <v>#DIV/0!</v>
      </c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22" t="s">
        <v>18</v>
      </c>
      <c r="K62" s="22"/>
      <c r="L62" s="22"/>
      <c r="M62" s="22"/>
      <c r="N62" s="22"/>
      <c r="O62" s="22"/>
      <c r="P62" s="22"/>
    </row>
  </sheetData>
  <sortState xmlns:xlrd2="http://schemas.microsoft.com/office/spreadsheetml/2017/richdata2" ref="D9:I26">
    <sortCondition ref="D9"/>
  </sortState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67"/>
  <sheetViews>
    <sheetView topLeftCell="B1" zoomScaleNormal="100" workbookViewId="0">
      <selection activeCell="U38" sqref="U38"/>
    </sheetView>
  </sheetViews>
  <sheetFormatPr baseColWidth="10" defaultColWidth="10.7109375" defaultRowHeight="15"/>
  <cols>
    <col min="1" max="1" width="1.28515625" customWidth="1"/>
    <col min="2" max="9" width="5" customWidth="1"/>
    <col min="10" max="15" width="7.7109375" customWidth="1"/>
    <col min="16" max="16" width="7.140625" customWidth="1"/>
    <col min="17" max="18" width="5.7109375" customWidth="1"/>
    <col min="19" max="19" width="6.42578125" customWidth="1"/>
    <col min="20" max="22" width="5.7109375" customWidth="1"/>
    <col min="23" max="23" width="8.7109375" customWidth="1"/>
    <col min="24" max="25" width="5.7109375" customWidth="1"/>
  </cols>
  <sheetData>
    <row r="2" spans="2:34" ht="15.7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2"/>
      <c r="X2" s="2"/>
    </row>
    <row r="3" spans="2:34"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1"/>
      <c r="X3" s="1"/>
    </row>
    <row r="4" spans="2:34">
      <c r="J4" s="30" t="s">
        <v>204</v>
      </c>
      <c r="K4" s="30"/>
      <c r="L4" s="30"/>
      <c r="M4" s="30"/>
      <c r="O4" t="s">
        <v>1</v>
      </c>
      <c r="P4" s="31" t="s">
        <v>206</v>
      </c>
      <c r="Q4" s="31"/>
      <c r="S4" t="s">
        <v>2</v>
      </c>
      <c r="T4" s="32">
        <v>45301</v>
      </c>
      <c r="U4" s="32"/>
    </row>
    <row r="5" spans="2:34" ht="6.75" customHeight="1">
      <c r="J5" s="5"/>
      <c r="K5" s="5"/>
      <c r="L5" s="5"/>
      <c r="M5" s="5"/>
    </row>
    <row r="6" spans="2:34">
      <c r="J6" s="31" t="s">
        <v>207</v>
      </c>
      <c r="K6" s="31"/>
      <c r="L6" s="31"/>
      <c r="M6" s="31"/>
      <c r="O6" s="23" t="s">
        <v>22</v>
      </c>
      <c r="P6" s="23"/>
      <c r="Q6" s="24" t="s">
        <v>205</v>
      </c>
      <c r="R6" s="24"/>
      <c r="S6" s="24"/>
      <c r="T6" s="24"/>
      <c r="U6" s="24"/>
      <c r="V6" s="24"/>
    </row>
    <row r="7" spans="2:34" ht="11.25" customHeight="1"/>
    <row r="8" spans="2:34">
      <c r="B8" s="3" t="s">
        <v>4</v>
      </c>
      <c r="C8" s="39" t="s">
        <v>6</v>
      </c>
      <c r="D8" s="40"/>
      <c r="E8" s="40"/>
      <c r="F8" s="40"/>
      <c r="G8" s="40"/>
      <c r="H8" s="40"/>
      <c r="I8" s="41"/>
      <c r="J8" s="40"/>
      <c r="K8" s="40"/>
      <c r="L8" s="40"/>
      <c r="M8" s="40"/>
      <c r="N8" s="40"/>
      <c r="O8" s="41"/>
      <c r="P8" s="4" t="s">
        <v>7</v>
      </c>
      <c r="Q8" s="4" t="s">
        <v>10</v>
      </c>
      <c r="R8" s="4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9" t="s">
        <v>23</v>
      </c>
    </row>
    <row r="9" spans="2:34">
      <c r="B9" s="20">
        <v>1</v>
      </c>
      <c r="C9" s="42" t="s">
        <v>88</v>
      </c>
      <c r="D9" s="43" t="s">
        <v>88</v>
      </c>
      <c r="E9" s="43" t="s">
        <v>88</v>
      </c>
      <c r="F9" s="43" t="s">
        <v>88</v>
      </c>
      <c r="G9" s="43" t="s">
        <v>88</v>
      </c>
      <c r="H9" s="43" t="s">
        <v>88</v>
      </c>
      <c r="I9" s="44" t="s">
        <v>88</v>
      </c>
      <c r="J9" s="35" t="s">
        <v>117</v>
      </c>
      <c r="K9" s="35" t="s">
        <v>117</v>
      </c>
      <c r="L9" s="35" t="s">
        <v>117</v>
      </c>
      <c r="M9" s="35" t="s">
        <v>117</v>
      </c>
      <c r="N9" s="35" t="s">
        <v>117</v>
      </c>
      <c r="O9" s="36" t="s">
        <v>117</v>
      </c>
      <c r="P9" s="4">
        <v>80</v>
      </c>
      <c r="Q9" s="4">
        <v>0</v>
      </c>
      <c r="R9" s="4">
        <v>0</v>
      </c>
      <c r="S9" s="4">
        <v>80</v>
      </c>
      <c r="T9" s="4">
        <v>0</v>
      </c>
      <c r="U9" s="4"/>
      <c r="V9" s="4"/>
      <c r="W9" s="10">
        <f>SUM(P9:V9)/6</f>
        <v>26.666666666666668</v>
      </c>
      <c r="AC9" s="1"/>
      <c r="AD9" s="1"/>
      <c r="AE9" s="1"/>
      <c r="AF9" s="1"/>
      <c r="AG9" s="1"/>
      <c r="AH9" s="1"/>
    </row>
    <row r="10" spans="2:34">
      <c r="B10" s="19">
        <v>2</v>
      </c>
      <c r="C10" s="45" t="s">
        <v>89</v>
      </c>
      <c r="D10" s="43" t="s">
        <v>89</v>
      </c>
      <c r="E10" s="43" t="s">
        <v>89</v>
      </c>
      <c r="F10" s="43" t="s">
        <v>89</v>
      </c>
      <c r="G10" s="43" t="s">
        <v>89</v>
      </c>
      <c r="H10" s="43" t="s">
        <v>89</v>
      </c>
      <c r="I10" s="44" t="s">
        <v>89</v>
      </c>
      <c r="J10" s="35" t="s">
        <v>118</v>
      </c>
      <c r="K10" s="35" t="s">
        <v>118</v>
      </c>
      <c r="L10" s="35" t="s">
        <v>118</v>
      </c>
      <c r="M10" s="35" t="s">
        <v>118</v>
      </c>
      <c r="N10" s="35" t="s">
        <v>118</v>
      </c>
      <c r="O10" s="36" t="s">
        <v>118</v>
      </c>
      <c r="P10" s="4">
        <v>0</v>
      </c>
      <c r="Q10" s="4">
        <v>0</v>
      </c>
      <c r="R10" s="4">
        <v>0</v>
      </c>
      <c r="S10" s="4">
        <v>70</v>
      </c>
      <c r="T10" s="4">
        <v>0</v>
      </c>
      <c r="U10" s="4"/>
      <c r="V10" s="4"/>
      <c r="W10" s="10">
        <f t="shared" ref="W10:W33" si="0">SUM(P10:V10)/6</f>
        <v>11.666666666666666</v>
      </c>
      <c r="AC10" s="1"/>
      <c r="AD10" s="1"/>
      <c r="AE10" s="1"/>
      <c r="AF10" s="1"/>
      <c r="AG10" s="1"/>
      <c r="AH10" s="1"/>
    </row>
    <row r="11" spans="2:34">
      <c r="B11" s="18">
        <v>3</v>
      </c>
      <c r="C11" s="45" t="s">
        <v>90</v>
      </c>
      <c r="D11" s="43" t="s">
        <v>90</v>
      </c>
      <c r="E11" s="43" t="s">
        <v>90</v>
      </c>
      <c r="F11" s="43" t="s">
        <v>90</v>
      </c>
      <c r="G11" s="43" t="s">
        <v>90</v>
      </c>
      <c r="H11" s="43" t="s">
        <v>90</v>
      </c>
      <c r="I11" s="44" t="s">
        <v>90</v>
      </c>
      <c r="J11" s="35" t="s">
        <v>119</v>
      </c>
      <c r="K11" s="35" t="s">
        <v>119</v>
      </c>
      <c r="L11" s="35" t="s">
        <v>119</v>
      </c>
      <c r="M11" s="35" t="s">
        <v>119</v>
      </c>
      <c r="N11" s="35" t="s">
        <v>119</v>
      </c>
      <c r="O11" s="36" t="s">
        <v>119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/>
      <c r="V11" s="4"/>
      <c r="W11" s="10">
        <f t="shared" si="0"/>
        <v>0</v>
      </c>
      <c r="AC11" s="1"/>
      <c r="AD11" s="1"/>
      <c r="AE11" s="1"/>
      <c r="AF11" s="1"/>
      <c r="AG11" s="1"/>
      <c r="AH11" s="1"/>
    </row>
    <row r="12" spans="2:34">
      <c r="B12" s="18">
        <v>4</v>
      </c>
      <c r="C12" s="45" t="s">
        <v>91</v>
      </c>
      <c r="D12" s="43" t="s">
        <v>91</v>
      </c>
      <c r="E12" s="43" t="s">
        <v>91</v>
      </c>
      <c r="F12" s="43" t="s">
        <v>91</v>
      </c>
      <c r="G12" s="43" t="s">
        <v>91</v>
      </c>
      <c r="H12" s="43" t="s">
        <v>91</v>
      </c>
      <c r="I12" s="44" t="s">
        <v>91</v>
      </c>
      <c r="J12" s="35" t="s">
        <v>120</v>
      </c>
      <c r="K12" s="35" t="s">
        <v>120</v>
      </c>
      <c r="L12" s="35" t="s">
        <v>120</v>
      </c>
      <c r="M12" s="35" t="s">
        <v>120</v>
      </c>
      <c r="N12" s="35" t="s">
        <v>120</v>
      </c>
      <c r="O12" s="36" t="s">
        <v>120</v>
      </c>
      <c r="P12" s="4">
        <v>0</v>
      </c>
      <c r="Q12" s="4">
        <v>0</v>
      </c>
      <c r="R12" s="4">
        <v>0</v>
      </c>
      <c r="S12" s="4">
        <v>0</v>
      </c>
      <c r="T12" s="4">
        <v>80</v>
      </c>
      <c r="U12" s="4"/>
      <c r="V12" s="4"/>
      <c r="W12" s="10">
        <f t="shared" si="0"/>
        <v>13.333333333333334</v>
      </c>
      <c r="AC12" s="1"/>
      <c r="AD12" s="1"/>
      <c r="AE12" s="1"/>
      <c r="AF12" s="1"/>
      <c r="AG12" s="1"/>
      <c r="AH12" s="1"/>
    </row>
    <row r="13" spans="2:34">
      <c r="B13" s="18">
        <v>5</v>
      </c>
      <c r="C13" s="45" t="s">
        <v>92</v>
      </c>
      <c r="D13" s="43" t="s">
        <v>92</v>
      </c>
      <c r="E13" s="43" t="s">
        <v>92</v>
      </c>
      <c r="F13" s="43" t="s">
        <v>92</v>
      </c>
      <c r="G13" s="43" t="s">
        <v>92</v>
      </c>
      <c r="H13" s="43" t="s">
        <v>92</v>
      </c>
      <c r="I13" s="44" t="s">
        <v>92</v>
      </c>
      <c r="J13" s="35" t="s">
        <v>121</v>
      </c>
      <c r="K13" s="35" t="s">
        <v>121</v>
      </c>
      <c r="L13" s="35" t="s">
        <v>121</v>
      </c>
      <c r="M13" s="35" t="s">
        <v>121</v>
      </c>
      <c r="N13" s="35" t="s">
        <v>121</v>
      </c>
      <c r="O13" s="36" t="s">
        <v>121</v>
      </c>
      <c r="P13" s="4">
        <v>85</v>
      </c>
      <c r="Q13" s="4">
        <v>100</v>
      </c>
      <c r="R13" s="4">
        <v>95</v>
      </c>
      <c r="S13" s="4">
        <v>100</v>
      </c>
      <c r="T13" s="4">
        <v>100</v>
      </c>
      <c r="U13" s="4"/>
      <c r="V13" s="4"/>
      <c r="W13" s="10">
        <f t="shared" si="0"/>
        <v>80</v>
      </c>
      <c r="AC13" s="1"/>
      <c r="AD13" s="1"/>
      <c r="AE13" s="1"/>
      <c r="AF13" s="1"/>
      <c r="AG13" s="1"/>
      <c r="AH13" s="1"/>
    </row>
    <row r="14" spans="2:34">
      <c r="B14" s="18">
        <v>6</v>
      </c>
      <c r="C14" s="45" t="s">
        <v>93</v>
      </c>
      <c r="D14" s="43" t="s">
        <v>93</v>
      </c>
      <c r="E14" s="43" t="s">
        <v>93</v>
      </c>
      <c r="F14" s="43" t="s">
        <v>93</v>
      </c>
      <c r="G14" s="43" t="s">
        <v>93</v>
      </c>
      <c r="H14" s="43" t="s">
        <v>93</v>
      </c>
      <c r="I14" s="44" t="s">
        <v>93</v>
      </c>
      <c r="J14" s="35" t="s">
        <v>122</v>
      </c>
      <c r="K14" s="35" t="s">
        <v>122</v>
      </c>
      <c r="L14" s="35" t="s">
        <v>122</v>
      </c>
      <c r="M14" s="35" t="s">
        <v>122</v>
      </c>
      <c r="N14" s="35" t="s">
        <v>122</v>
      </c>
      <c r="O14" s="36" t="s">
        <v>122</v>
      </c>
      <c r="P14" s="4">
        <v>80</v>
      </c>
      <c r="Q14" s="4">
        <v>100</v>
      </c>
      <c r="R14" s="4">
        <v>80</v>
      </c>
      <c r="S14" s="4">
        <v>90</v>
      </c>
      <c r="T14" s="4">
        <v>100</v>
      </c>
      <c r="U14" s="4"/>
      <c r="V14" s="4"/>
      <c r="W14" s="10">
        <f t="shared" si="0"/>
        <v>75</v>
      </c>
      <c r="AC14" s="1"/>
      <c r="AD14" s="1"/>
      <c r="AE14" s="1"/>
      <c r="AF14" s="1"/>
      <c r="AG14" s="1"/>
      <c r="AH14" s="1"/>
    </row>
    <row r="15" spans="2:34">
      <c r="B15" s="18">
        <v>7</v>
      </c>
      <c r="C15" s="45" t="s">
        <v>94</v>
      </c>
      <c r="D15" s="43" t="s">
        <v>94</v>
      </c>
      <c r="E15" s="43" t="s">
        <v>94</v>
      </c>
      <c r="F15" s="43" t="s">
        <v>94</v>
      </c>
      <c r="G15" s="43" t="s">
        <v>94</v>
      </c>
      <c r="H15" s="43" t="s">
        <v>94</v>
      </c>
      <c r="I15" s="44" t="s">
        <v>94</v>
      </c>
      <c r="J15" s="35" t="s">
        <v>123</v>
      </c>
      <c r="K15" s="35" t="s">
        <v>123</v>
      </c>
      <c r="L15" s="35" t="s">
        <v>123</v>
      </c>
      <c r="M15" s="35" t="s">
        <v>123</v>
      </c>
      <c r="N15" s="35" t="s">
        <v>123</v>
      </c>
      <c r="O15" s="36" t="s">
        <v>123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/>
      <c r="V15" s="4"/>
      <c r="W15" s="10">
        <f t="shared" si="0"/>
        <v>0</v>
      </c>
      <c r="AC15" s="1"/>
      <c r="AD15" s="1"/>
      <c r="AE15" s="1"/>
      <c r="AF15" s="1"/>
      <c r="AG15" s="1"/>
      <c r="AH15" s="1"/>
    </row>
    <row r="16" spans="2:34">
      <c r="B16" s="18">
        <v>8</v>
      </c>
      <c r="C16" s="45" t="s">
        <v>95</v>
      </c>
      <c r="D16" s="43" t="s">
        <v>95</v>
      </c>
      <c r="E16" s="43" t="s">
        <v>95</v>
      </c>
      <c r="F16" s="43" t="s">
        <v>95</v>
      </c>
      <c r="G16" s="43" t="s">
        <v>95</v>
      </c>
      <c r="H16" s="43" t="s">
        <v>95</v>
      </c>
      <c r="I16" s="44" t="s">
        <v>95</v>
      </c>
      <c r="J16" s="35" t="s">
        <v>124</v>
      </c>
      <c r="K16" s="35" t="s">
        <v>124</v>
      </c>
      <c r="L16" s="35" t="s">
        <v>124</v>
      </c>
      <c r="M16" s="35" t="s">
        <v>124</v>
      </c>
      <c r="N16" s="35" t="s">
        <v>124</v>
      </c>
      <c r="O16" s="36" t="s">
        <v>124</v>
      </c>
      <c r="P16" s="4">
        <v>70</v>
      </c>
      <c r="Q16" s="4">
        <v>0</v>
      </c>
      <c r="R16" s="4">
        <v>0</v>
      </c>
      <c r="S16" s="4">
        <v>70</v>
      </c>
      <c r="T16" s="4">
        <v>0</v>
      </c>
      <c r="U16" s="4"/>
      <c r="V16" s="4"/>
      <c r="W16" s="10">
        <f t="shared" si="0"/>
        <v>23.333333333333332</v>
      </c>
      <c r="AC16" s="1"/>
      <c r="AD16" s="1"/>
      <c r="AE16" s="1"/>
      <c r="AF16" s="1"/>
      <c r="AG16" s="1"/>
      <c r="AH16" s="1"/>
    </row>
    <row r="17" spans="2:34">
      <c r="B17" s="18">
        <v>9</v>
      </c>
      <c r="C17" s="45" t="s">
        <v>96</v>
      </c>
      <c r="D17" s="43" t="s">
        <v>96</v>
      </c>
      <c r="E17" s="43" t="s">
        <v>96</v>
      </c>
      <c r="F17" s="43" t="s">
        <v>96</v>
      </c>
      <c r="G17" s="43" t="s">
        <v>96</v>
      </c>
      <c r="H17" s="43" t="s">
        <v>96</v>
      </c>
      <c r="I17" s="44" t="s">
        <v>96</v>
      </c>
      <c r="J17" s="35" t="s">
        <v>125</v>
      </c>
      <c r="K17" s="35" t="s">
        <v>125</v>
      </c>
      <c r="L17" s="35" t="s">
        <v>125</v>
      </c>
      <c r="M17" s="35" t="s">
        <v>125</v>
      </c>
      <c r="N17" s="35" t="s">
        <v>125</v>
      </c>
      <c r="O17" s="36" t="s">
        <v>125</v>
      </c>
      <c r="P17" s="4">
        <v>100</v>
      </c>
      <c r="Q17" s="4">
        <v>0</v>
      </c>
      <c r="R17" s="4">
        <v>70</v>
      </c>
      <c r="S17" s="4">
        <v>100</v>
      </c>
      <c r="T17" s="4">
        <v>100</v>
      </c>
      <c r="U17" s="4"/>
      <c r="V17" s="4"/>
      <c r="W17" s="10">
        <f t="shared" si="0"/>
        <v>61.666666666666664</v>
      </c>
      <c r="AC17" s="1"/>
      <c r="AD17" s="1"/>
      <c r="AE17" s="1"/>
      <c r="AF17" s="1"/>
      <c r="AG17" s="1"/>
      <c r="AH17" s="1"/>
    </row>
    <row r="18" spans="2:34">
      <c r="B18" s="18">
        <v>10</v>
      </c>
      <c r="C18" s="45" t="s">
        <v>97</v>
      </c>
      <c r="D18" s="43" t="s">
        <v>97</v>
      </c>
      <c r="E18" s="43" t="s">
        <v>97</v>
      </c>
      <c r="F18" s="43" t="s">
        <v>97</v>
      </c>
      <c r="G18" s="43" t="s">
        <v>97</v>
      </c>
      <c r="H18" s="43" t="s">
        <v>97</v>
      </c>
      <c r="I18" s="44" t="s">
        <v>97</v>
      </c>
      <c r="J18" s="35" t="s">
        <v>126</v>
      </c>
      <c r="K18" s="35" t="s">
        <v>126</v>
      </c>
      <c r="L18" s="35" t="s">
        <v>126</v>
      </c>
      <c r="M18" s="35" t="s">
        <v>126</v>
      </c>
      <c r="N18" s="35" t="s">
        <v>126</v>
      </c>
      <c r="O18" s="36" t="s">
        <v>126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/>
      <c r="V18" s="4"/>
      <c r="W18" s="10">
        <f t="shared" si="0"/>
        <v>0</v>
      </c>
      <c r="AC18" s="1"/>
      <c r="AD18" s="1"/>
      <c r="AE18" s="1"/>
      <c r="AF18" s="1"/>
      <c r="AG18" s="1"/>
      <c r="AH18" s="1"/>
    </row>
    <row r="19" spans="2:34">
      <c r="B19" s="18">
        <v>11</v>
      </c>
      <c r="C19" s="45" t="s">
        <v>98</v>
      </c>
      <c r="D19" s="43" t="s">
        <v>98</v>
      </c>
      <c r="E19" s="43" t="s">
        <v>98</v>
      </c>
      <c r="F19" s="43" t="s">
        <v>98</v>
      </c>
      <c r="G19" s="43" t="s">
        <v>98</v>
      </c>
      <c r="H19" s="43" t="s">
        <v>98</v>
      </c>
      <c r="I19" s="44" t="s">
        <v>98</v>
      </c>
      <c r="J19" s="35" t="s">
        <v>127</v>
      </c>
      <c r="K19" s="35" t="s">
        <v>127</v>
      </c>
      <c r="L19" s="35" t="s">
        <v>127</v>
      </c>
      <c r="M19" s="35" t="s">
        <v>127</v>
      </c>
      <c r="N19" s="35" t="s">
        <v>127</v>
      </c>
      <c r="O19" s="36" t="s">
        <v>127</v>
      </c>
      <c r="P19" s="4">
        <v>0</v>
      </c>
      <c r="Q19" s="4">
        <v>0</v>
      </c>
      <c r="R19" s="4">
        <v>0</v>
      </c>
      <c r="S19" s="4">
        <v>70</v>
      </c>
      <c r="T19" s="4">
        <v>80</v>
      </c>
      <c r="U19" s="4"/>
      <c r="V19" s="4"/>
      <c r="W19" s="10">
        <f t="shared" si="0"/>
        <v>25</v>
      </c>
      <c r="AC19" s="1"/>
      <c r="AD19" s="1"/>
      <c r="AE19" s="1"/>
      <c r="AF19" s="1"/>
      <c r="AG19" s="1"/>
      <c r="AH19" s="1"/>
    </row>
    <row r="20" spans="2:34">
      <c r="B20" s="18">
        <v>12</v>
      </c>
      <c r="C20" s="45" t="s">
        <v>99</v>
      </c>
      <c r="D20" s="43" t="s">
        <v>99</v>
      </c>
      <c r="E20" s="43" t="s">
        <v>99</v>
      </c>
      <c r="F20" s="43" t="s">
        <v>99</v>
      </c>
      <c r="G20" s="43" t="s">
        <v>99</v>
      </c>
      <c r="H20" s="43" t="s">
        <v>99</v>
      </c>
      <c r="I20" s="44" t="s">
        <v>99</v>
      </c>
      <c r="J20" s="35" t="s">
        <v>128</v>
      </c>
      <c r="K20" s="35" t="s">
        <v>128</v>
      </c>
      <c r="L20" s="35" t="s">
        <v>128</v>
      </c>
      <c r="M20" s="35" t="s">
        <v>128</v>
      </c>
      <c r="N20" s="35" t="s">
        <v>128</v>
      </c>
      <c r="O20" s="36" t="s">
        <v>128</v>
      </c>
      <c r="P20" s="4">
        <v>80</v>
      </c>
      <c r="Q20" s="4">
        <v>0</v>
      </c>
      <c r="R20" s="4">
        <v>0</v>
      </c>
      <c r="S20" s="4">
        <v>70</v>
      </c>
      <c r="T20" s="4">
        <v>80</v>
      </c>
      <c r="U20" s="4"/>
      <c r="V20" s="4"/>
      <c r="W20" s="10">
        <f t="shared" si="0"/>
        <v>38.333333333333336</v>
      </c>
      <c r="AC20" s="1"/>
      <c r="AD20" s="1"/>
      <c r="AE20" s="1"/>
      <c r="AF20" s="1"/>
      <c r="AG20" s="1"/>
      <c r="AH20" s="1"/>
    </row>
    <row r="21" spans="2:34">
      <c r="B21" s="18">
        <v>13</v>
      </c>
      <c r="C21" s="45" t="s">
        <v>100</v>
      </c>
      <c r="D21" s="43" t="s">
        <v>100</v>
      </c>
      <c r="E21" s="43" t="s">
        <v>100</v>
      </c>
      <c r="F21" s="43" t="s">
        <v>100</v>
      </c>
      <c r="G21" s="43" t="s">
        <v>100</v>
      </c>
      <c r="H21" s="43" t="s">
        <v>100</v>
      </c>
      <c r="I21" s="44" t="s">
        <v>100</v>
      </c>
      <c r="J21" s="35" t="s">
        <v>129</v>
      </c>
      <c r="K21" s="35" t="s">
        <v>129</v>
      </c>
      <c r="L21" s="35" t="s">
        <v>129</v>
      </c>
      <c r="M21" s="35" t="s">
        <v>129</v>
      </c>
      <c r="N21" s="35" t="s">
        <v>129</v>
      </c>
      <c r="O21" s="36" t="s">
        <v>129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/>
      <c r="V21" s="4"/>
      <c r="W21" s="10">
        <f t="shared" si="0"/>
        <v>0</v>
      </c>
      <c r="AC21" s="1"/>
      <c r="AD21" s="1"/>
      <c r="AE21" s="1"/>
      <c r="AF21" s="1"/>
      <c r="AG21" s="1"/>
      <c r="AH21" s="1"/>
    </row>
    <row r="22" spans="2:34">
      <c r="B22" s="18">
        <v>14</v>
      </c>
      <c r="C22" s="45" t="s">
        <v>101</v>
      </c>
      <c r="D22" s="43" t="s">
        <v>101</v>
      </c>
      <c r="E22" s="43" t="s">
        <v>101</v>
      </c>
      <c r="F22" s="43" t="s">
        <v>101</v>
      </c>
      <c r="G22" s="43" t="s">
        <v>101</v>
      </c>
      <c r="H22" s="43" t="s">
        <v>101</v>
      </c>
      <c r="I22" s="44" t="s">
        <v>101</v>
      </c>
      <c r="J22" s="35" t="s">
        <v>130</v>
      </c>
      <c r="K22" s="35" t="s">
        <v>130</v>
      </c>
      <c r="L22" s="35" t="s">
        <v>130</v>
      </c>
      <c r="M22" s="35" t="s">
        <v>130</v>
      </c>
      <c r="N22" s="35" t="s">
        <v>130</v>
      </c>
      <c r="O22" s="36" t="s">
        <v>130</v>
      </c>
      <c r="P22" s="4">
        <v>0</v>
      </c>
      <c r="Q22" s="4">
        <v>80</v>
      </c>
      <c r="R22" s="4">
        <v>85</v>
      </c>
      <c r="S22" s="4">
        <v>0</v>
      </c>
      <c r="T22" s="4">
        <v>80</v>
      </c>
      <c r="U22" s="4"/>
      <c r="V22" s="4"/>
      <c r="W22" s="10">
        <f t="shared" si="0"/>
        <v>40.833333333333336</v>
      </c>
      <c r="AC22" s="1"/>
      <c r="AD22" s="1"/>
      <c r="AE22" s="1"/>
      <c r="AF22" s="1"/>
      <c r="AG22" s="1"/>
      <c r="AH22" s="1"/>
    </row>
    <row r="23" spans="2:34">
      <c r="B23" s="18">
        <v>15</v>
      </c>
      <c r="C23" s="45" t="s">
        <v>102</v>
      </c>
      <c r="D23" s="43" t="s">
        <v>102</v>
      </c>
      <c r="E23" s="43" t="s">
        <v>102</v>
      </c>
      <c r="F23" s="43" t="s">
        <v>102</v>
      </c>
      <c r="G23" s="43" t="s">
        <v>102</v>
      </c>
      <c r="H23" s="43" t="s">
        <v>102</v>
      </c>
      <c r="I23" s="44" t="s">
        <v>102</v>
      </c>
      <c r="J23" s="35" t="s">
        <v>131</v>
      </c>
      <c r="K23" s="35" t="s">
        <v>131</v>
      </c>
      <c r="L23" s="35" t="s">
        <v>131</v>
      </c>
      <c r="M23" s="35" t="s">
        <v>131</v>
      </c>
      <c r="N23" s="35" t="s">
        <v>131</v>
      </c>
      <c r="O23" s="36" t="s">
        <v>131</v>
      </c>
      <c r="P23" s="4">
        <v>85</v>
      </c>
      <c r="Q23" s="4">
        <v>90</v>
      </c>
      <c r="R23" s="4">
        <v>70</v>
      </c>
      <c r="S23" s="4">
        <v>100</v>
      </c>
      <c r="T23" s="4">
        <v>100</v>
      </c>
      <c r="U23" s="4"/>
      <c r="V23" s="4"/>
      <c r="W23" s="10">
        <f t="shared" si="0"/>
        <v>74.166666666666671</v>
      </c>
      <c r="AC23" s="1"/>
      <c r="AD23" s="1"/>
      <c r="AE23" s="1"/>
      <c r="AF23" s="1"/>
      <c r="AG23" s="1"/>
      <c r="AH23" s="1"/>
    </row>
    <row r="24" spans="2:34">
      <c r="B24" s="18">
        <v>16</v>
      </c>
      <c r="C24" s="45" t="s">
        <v>103</v>
      </c>
      <c r="D24" s="43" t="s">
        <v>103</v>
      </c>
      <c r="E24" s="43" t="s">
        <v>103</v>
      </c>
      <c r="F24" s="43" t="s">
        <v>103</v>
      </c>
      <c r="G24" s="43" t="s">
        <v>103</v>
      </c>
      <c r="H24" s="43" t="s">
        <v>103</v>
      </c>
      <c r="I24" s="44" t="s">
        <v>103</v>
      </c>
      <c r="J24" s="35" t="s">
        <v>132</v>
      </c>
      <c r="K24" s="35" t="s">
        <v>132</v>
      </c>
      <c r="L24" s="35" t="s">
        <v>132</v>
      </c>
      <c r="M24" s="35" t="s">
        <v>132</v>
      </c>
      <c r="N24" s="35" t="s">
        <v>132</v>
      </c>
      <c r="O24" s="36" t="s">
        <v>132</v>
      </c>
      <c r="P24" s="4">
        <v>0</v>
      </c>
      <c r="Q24" s="4">
        <v>0</v>
      </c>
      <c r="R24" s="4">
        <v>0</v>
      </c>
      <c r="S24" s="4">
        <v>70</v>
      </c>
      <c r="T24" s="4">
        <v>80</v>
      </c>
      <c r="U24" s="4"/>
      <c r="V24" s="4"/>
      <c r="W24" s="10">
        <f t="shared" si="0"/>
        <v>25</v>
      </c>
      <c r="AC24" s="1"/>
      <c r="AD24" s="1"/>
      <c r="AE24" s="1"/>
      <c r="AF24" s="1"/>
      <c r="AG24" s="1"/>
      <c r="AH24" s="1"/>
    </row>
    <row r="25" spans="2:34">
      <c r="B25" s="18">
        <v>17</v>
      </c>
      <c r="C25" s="45" t="s">
        <v>104</v>
      </c>
      <c r="D25" s="43" t="s">
        <v>104</v>
      </c>
      <c r="E25" s="43" t="s">
        <v>104</v>
      </c>
      <c r="F25" s="43" t="s">
        <v>104</v>
      </c>
      <c r="G25" s="43" t="s">
        <v>104</v>
      </c>
      <c r="H25" s="43" t="s">
        <v>104</v>
      </c>
      <c r="I25" s="44" t="s">
        <v>104</v>
      </c>
      <c r="J25" s="35" t="s">
        <v>133</v>
      </c>
      <c r="K25" s="35" t="s">
        <v>133</v>
      </c>
      <c r="L25" s="35" t="s">
        <v>133</v>
      </c>
      <c r="M25" s="35" t="s">
        <v>133</v>
      </c>
      <c r="N25" s="35" t="s">
        <v>133</v>
      </c>
      <c r="O25" s="36" t="s">
        <v>133</v>
      </c>
      <c r="P25" s="4">
        <v>0</v>
      </c>
      <c r="Q25" s="4">
        <v>70</v>
      </c>
      <c r="R25" s="4">
        <v>85</v>
      </c>
      <c r="S25" s="4">
        <v>100</v>
      </c>
      <c r="T25" s="4">
        <v>100</v>
      </c>
      <c r="U25" s="4"/>
      <c r="V25" s="4"/>
      <c r="W25" s="10">
        <f t="shared" si="0"/>
        <v>59.166666666666664</v>
      </c>
      <c r="AC25" s="1"/>
      <c r="AD25" s="1"/>
      <c r="AE25" s="1"/>
      <c r="AF25" s="1"/>
      <c r="AG25" s="1"/>
      <c r="AH25" s="1"/>
    </row>
    <row r="26" spans="2:34">
      <c r="B26" s="18">
        <v>18</v>
      </c>
      <c r="C26" s="45" t="s">
        <v>105</v>
      </c>
      <c r="D26" s="43" t="s">
        <v>105</v>
      </c>
      <c r="E26" s="43" t="s">
        <v>105</v>
      </c>
      <c r="F26" s="43" t="s">
        <v>105</v>
      </c>
      <c r="G26" s="43" t="s">
        <v>105</v>
      </c>
      <c r="H26" s="43" t="s">
        <v>105</v>
      </c>
      <c r="I26" s="44" t="s">
        <v>105</v>
      </c>
      <c r="J26" s="35" t="s">
        <v>134</v>
      </c>
      <c r="K26" s="35" t="s">
        <v>134</v>
      </c>
      <c r="L26" s="35" t="s">
        <v>134</v>
      </c>
      <c r="M26" s="35" t="s">
        <v>134</v>
      </c>
      <c r="N26" s="35" t="s">
        <v>134</v>
      </c>
      <c r="O26" s="36" t="s">
        <v>134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/>
      <c r="V26" s="4"/>
      <c r="W26" s="10">
        <f t="shared" si="0"/>
        <v>0</v>
      </c>
      <c r="AC26" s="1"/>
      <c r="AD26" s="1"/>
      <c r="AE26" s="1"/>
      <c r="AF26" s="1"/>
      <c r="AG26" s="1"/>
      <c r="AH26" s="1"/>
    </row>
    <row r="27" spans="2:34">
      <c r="B27" s="18">
        <v>19</v>
      </c>
      <c r="C27" s="45" t="s">
        <v>106</v>
      </c>
      <c r="D27" s="43" t="s">
        <v>106</v>
      </c>
      <c r="E27" s="43" t="s">
        <v>106</v>
      </c>
      <c r="F27" s="43" t="s">
        <v>106</v>
      </c>
      <c r="G27" s="43" t="s">
        <v>106</v>
      </c>
      <c r="H27" s="43" t="s">
        <v>106</v>
      </c>
      <c r="I27" s="44" t="s">
        <v>106</v>
      </c>
      <c r="J27" s="35" t="s">
        <v>135</v>
      </c>
      <c r="K27" s="35" t="s">
        <v>135</v>
      </c>
      <c r="L27" s="35" t="s">
        <v>135</v>
      </c>
      <c r="M27" s="35" t="s">
        <v>135</v>
      </c>
      <c r="N27" s="35" t="s">
        <v>135</v>
      </c>
      <c r="O27" s="36" t="s">
        <v>135</v>
      </c>
      <c r="P27" s="4">
        <v>0</v>
      </c>
      <c r="Q27" s="4">
        <v>0</v>
      </c>
      <c r="R27" s="4">
        <v>70</v>
      </c>
      <c r="S27" s="4">
        <v>85</v>
      </c>
      <c r="T27" s="4">
        <v>100</v>
      </c>
      <c r="U27" s="4"/>
      <c r="V27" s="4"/>
      <c r="W27" s="10">
        <f t="shared" si="0"/>
        <v>42.5</v>
      </c>
      <c r="AC27" s="1"/>
      <c r="AD27" s="1"/>
      <c r="AE27" s="1"/>
      <c r="AF27" s="1"/>
      <c r="AG27" s="1"/>
      <c r="AH27" s="1"/>
    </row>
    <row r="28" spans="2:34">
      <c r="B28" s="18">
        <v>20</v>
      </c>
      <c r="C28" s="45" t="s">
        <v>107</v>
      </c>
      <c r="D28" s="43" t="s">
        <v>107</v>
      </c>
      <c r="E28" s="43" t="s">
        <v>107</v>
      </c>
      <c r="F28" s="43" t="s">
        <v>107</v>
      </c>
      <c r="G28" s="43" t="s">
        <v>107</v>
      </c>
      <c r="H28" s="43" t="s">
        <v>107</v>
      </c>
      <c r="I28" s="44" t="s">
        <v>107</v>
      </c>
      <c r="J28" s="35" t="s">
        <v>136</v>
      </c>
      <c r="K28" s="35" t="s">
        <v>136</v>
      </c>
      <c r="L28" s="35" t="s">
        <v>136</v>
      </c>
      <c r="M28" s="35" t="s">
        <v>136</v>
      </c>
      <c r="N28" s="35" t="s">
        <v>136</v>
      </c>
      <c r="O28" s="36" t="s">
        <v>136</v>
      </c>
      <c r="P28" s="4">
        <v>0</v>
      </c>
      <c r="Q28" s="4">
        <v>0</v>
      </c>
      <c r="R28" s="4">
        <v>0</v>
      </c>
      <c r="S28" s="4">
        <v>0</v>
      </c>
      <c r="T28" s="4">
        <v>80</v>
      </c>
      <c r="U28" s="4"/>
      <c r="V28" s="4"/>
      <c r="W28" s="10">
        <f t="shared" si="0"/>
        <v>13.333333333333334</v>
      </c>
      <c r="AC28" s="1"/>
      <c r="AD28" s="1"/>
      <c r="AE28" s="1"/>
      <c r="AF28" s="1"/>
      <c r="AG28" s="1"/>
      <c r="AH28" s="1"/>
    </row>
    <row r="29" spans="2:34">
      <c r="B29" s="18">
        <v>21</v>
      </c>
      <c r="C29" s="45" t="s">
        <v>108</v>
      </c>
      <c r="D29" s="43" t="s">
        <v>108</v>
      </c>
      <c r="E29" s="43" t="s">
        <v>108</v>
      </c>
      <c r="F29" s="43" t="s">
        <v>108</v>
      </c>
      <c r="G29" s="43" t="s">
        <v>108</v>
      </c>
      <c r="H29" s="43" t="s">
        <v>108</v>
      </c>
      <c r="I29" s="44" t="s">
        <v>108</v>
      </c>
      <c r="J29" s="35" t="s">
        <v>137</v>
      </c>
      <c r="K29" s="35" t="s">
        <v>137</v>
      </c>
      <c r="L29" s="35" t="s">
        <v>137</v>
      </c>
      <c r="M29" s="35" t="s">
        <v>137</v>
      </c>
      <c r="N29" s="35" t="s">
        <v>137</v>
      </c>
      <c r="O29" s="36" t="s">
        <v>137</v>
      </c>
      <c r="P29" s="4">
        <v>0</v>
      </c>
      <c r="Q29" s="4">
        <v>80</v>
      </c>
      <c r="R29" s="4">
        <v>85</v>
      </c>
      <c r="S29" s="4">
        <v>0</v>
      </c>
      <c r="T29" s="4">
        <v>80</v>
      </c>
      <c r="U29" s="4"/>
      <c r="V29" s="4"/>
      <c r="W29" s="10">
        <f t="shared" si="0"/>
        <v>40.833333333333336</v>
      </c>
      <c r="AC29" s="1"/>
      <c r="AD29" s="1"/>
      <c r="AE29" s="1"/>
      <c r="AF29" s="1"/>
      <c r="AG29" s="1"/>
      <c r="AH29" s="1"/>
    </row>
    <row r="30" spans="2:34">
      <c r="B30" s="18">
        <v>22</v>
      </c>
      <c r="C30" s="45" t="s">
        <v>109</v>
      </c>
      <c r="D30" s="43" t="s">
        <v>109</v>
      </c>
      <c r="E30" s="43" t="s">
        <v>109</v>
      </c>
      <c r="F30" s="43" t="s">
        <v>109</v>
      </c>
      <c r="G30" s="43" t="s">
        <v>109</v>
      </c>
      <c r="H30" s="43" t="s">
        <v>109</v>
      </c>
      <c r="I30" s="44" t="s">
        <v>109</v>
      </c>
      <c r="J30" s="35" t="s">
        <v>138</v>
      </c>
      <c r="K30" s="35" t="s">
        <v>138</v>
      </c>
      <c r="L30" s="35" t="s">
        <v>138</v>
      </c>
      <c r="M30" s="35" t="s">
        <v>138</v>
      </c>
      <c r="N30" s="35" t="s">
        <v>138</v>
      </c>
      <c r="O30" s="36" t="s">
        <v>138</v>
      </c>
      <c r="P30" s="4">
        <v>0</v>
      </c>
      <c r="Q30" s="4">
        <v>0</v>
      </c>
      <c r="R30" s="4">
        <v>0</v>
      </c>
      <c r="S30" s="4">
        <v>70</v>
      </c>
      <c r="T30" s="4">
        <v>0</v>
      </c>
      <c r="U30" s="4"/>
      <c r="V30" s="4"/>
      <c r="W30" s="10">
        <f t="shared" si="0"/>
        <v>11.666666666666666</v>
      </c>
      <c r="AC30" s="1"/>
      <c r="AD30" s="1"/>
      <c r="AE30" s="1"/>
      <c r="AF30" s="1"/>
      <c r="AG30" s="1"/>
      <c r="AH30" s="1"/>
    </row>
    <row r="31" spans="2:34">
      <c r="B31" s="18">
        <v>23</v>
      </c>
      <c r="C31" s="45" t="s">
        <v>110</v>
      </c>
      <c r="D31" s="43" t="s">
        <v>110</v>
      </c>
      <c r="E31" s="43" t="s">
        <v>110</v>
      </c>
      <c r="F31" s="43" t="s">
        <v>110</v>
      </c>
      <c r="G31" s="43" t="s">
        <v>110</v>
      </c>
      <c r="H31" s="43" t="s">
        <v>110</v>
      </c>
      <c r="I31" s="44" t="s">
        <v>110</v>
      </c>
      <c r="J31" s="35" t="s">
        <v>139</v>
      </c>
      <c r="K31" s="35" t="s">
        <v>139</v>
      </c>
      <c r="L31" s="35" t="s">
        <v>139</v>
      </c>
      <c r="M31" s="35" t="s">
        <v>139</v>
      </c>
      <c r="N31" s="35" t="s">
        <v>139</v>
      </c>
      <c r="O31" s="36" t="s">
        <v>139</v>
      </c>
      <c r="P31" s="4">
        <v>80</v>
      </c>
      <c r="Q31" s="4">
        <v>0</v>
      </c>
      <c r="R31" s="4">
        <v>85</v>
      </c>
      <c r="S31" s="4">
        <v>90</v>
      </c>
      <c r="T31" s="4">
        <v>100</v>
      </c>
      <c r="U31" s="4"/>
      <c r="V31" s="4"/>
      <c r="W31" s="10">
        <f>SUM(P31:V31)/6</f>
        <v>59.166666666666664</v>
      </c>
      <c r="AC31" s="1"/>
      <c r="AD31" s="1"/>
      <c r="AE31" s="1"/>
      <c r="AF31" s="1"/>
      <c r="AG31" s="1"/>
      <c r="AH31" s="1"/>
    </row>
    <row r="32" spans="2:34">
      <c r="B32" s="18">
        <v>24</v>
      </c>
      <c r="C32" s="45" t="s">
        <v>111</v>
      </c>
      <c r="D32" s="43" t="s">
        <v>111</v>
      </c>
      <c r="E32" s="43" t="s">
        <v>111</v>
      </c>
      <c r="F32" s="43" t="s">
        <v>111</v>
      </c>
      <c r="G32" s="43" t="s">
        <v>111</v>
      </c>
      <c r="H32" s="43" t="s">
        <v>111</v>
      </c>
      <c r="I32" s="44" t="s">
        <v>111</v>
      </c>
      <c r="J32" s="35" t="s">
        <v>140</v>
      </c>
      <c r="K32" s="35" t="s">
        <v>140</v>
      </c>
      <c r="L32" s="35" t="s">
        <v>140</v>
      </c>
      <c r="M32" s="35" t="s">
        <v>140</v>
      </c>
      <c r="N32" s="35" t="s">
        <v>140</v>
      </c>
      <c r="O32" s="36" t="s">
        <v>140</v>
      </c>
      <c r="P32" s="4">
        <v>90</v>
      </c>
      <c r="Q32" s="4">
        <v>80</v>
      </c>
      <c r="R32" s="4">
        <v>80</v>
      </c>
      <c r="S32" s="4">
        <v>100</v>
      </c>
      <c r="T32" s="4">
        <v>100</v>
      </c>
      <c r="U32" s="4"/>
      <c r="V32" s="4"/>
      <c r="W32" s="10">
        <f t="shared" si="0"/>
        <v>75</v>
      </c>
      <c r="AC32" s="1"/>
      <c r="AD32" s="1"/>
      <c r="AE32" s="1"/>
      <c r="AF32" s="1"/>
      <c r="AG32" s="1"/>
      <c r="AH32" s="1"/>
    </row>
    <row r="33" spans="2:34">
      <c r="B33" s="18">
        <v>25</v>
      </c>
      <c r="C33" s="45" t="s">
        <v>112</v>
      </c>
      <c r="D33" s="43" t="s">
        <v>112</v>
      </c>
      <c r="E33" s="43" t="s">
        <v>112</v>
      </c>
      <c r="F33" s="43" t="s">
        <v>112</v>
      </c>
      <c r="G33" s="43" t="s">
        <v>112</v>
      </c>
      <c r="H33" s="43" t="s">
        <v>112</v>
      </c>
      <c r="I33" s="44" t="s">
        <v>112</v>
      </c>
      <c r="J33" s="35" t="s">
        <v>141</v>
      </c>
      <c r="K33" s="35" t="s">
        <v>141</v>
      </c>
      <c r="L33" s="35" t="s">
        <v>141</v>
      </c>
      <c r="M33" s="35" t="s">
        <v>141</v>
      </c>
      <c r="N33" s="35" t="s">
        <v>141</v>
      </c>
      <c r="O33" s="36" t="s">
        <v>141</v>
      </c>
      <c r="P33" s="4">
        <v>70</v>
      </c>
      <c r="Q33" s="4">
        <v>70</v>
      </c>
      <c r="R33" s="4">
        <v>0</v>
      </c>
      <c r="S33" s="4">
        <v>70</v>
      </c>
      <c r="T33" s="4">
        <v>80</v>
      </c>
      <c r="U33" s="4"/>
      <c r="V33" s="4"/>
      <c r="W33" s="10">
        <f t="shared" si="0"/>
        <v>48.333333333333336</v>
      </c>
      <c r="AC33" s="1"/>
      <c r="AD33" s="1"/>
      <c r="AE33" s="1"/>
      <c r="AF33" s="1"/>
      <c r="AG33" s="1"/>
      <c r="AH33" s="1"/>
    </row>
    <row r="34" spans="2:34">
      <c r="B34" s="18">
        <v>26</v>
      </c>
      <c r="C34" s="45" t="s">
        <v>113</v>
      </c>
      <c r="D34" s="43" t="s">
        <v>113</v>
      </c>
      <c r="E34" s="43" t="s">
        <v>113</v>
      </c>
      <c r="F34" s="43" t="s">
        <v>113</v>
      </c>
      <c r="G34" s="43" t="s">
        <v>113</v>
      </c>
      <c r="H34" s="43" t="s">
        <v>113</v>
      </c>
      <c r="I34" s="44" t="s">
        <v>113</v>
      </c>
      <c r="J34" s="46" t="s">
        <v>142</v>
      </c>
      <c r="K34" s="35" t="s">
        <v>142</v>
      </c>
      <c r="L34" s="35" t="s">
        <v>142</v>
      </c>
      <c r="M34" s="35" t="s">
        <v>142</v>
      </c>
      <c r="N34" s="35" t="s">
        <v>142</v>
      </c>
      <c r="O34" s="36" t="s">
        <v>142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/>
      <c r="V34" s="4"/>
      <c r="W34" s="10">
        <f t="shared" ref="W34:W53" si="1">SUM(P34:V34)/7</f>
        <v>0</v>
      </c>
      <c r="AC34" s="1"/>
      <c r="AD34" s="1"/>
      <c r="AE34" s="1"/>
      <c r="AF34" s="1"/>
      <c r="AG34" s="1"/>
      <c r="AH34" s="1"/>
    </row>
    <row r="35" spans="2:34">
      <c r="B35" s="18">
        <v>27</v>
      </c>
      <c r="C35" s="45" t="s">
        <v>114</v>
      </c>
      <c r="D35" s="43" t="s">
        <v>114</v>
      </c>
      <c r="E35" s="43" t="s">
        <v>114</v>
      </c>
      <c r="F35" s="43" t="s">
        <v>114</v>
      </c>
      <c r="G35" s="43" t="s">
        <v>114</v>
      </c>
      <c r="H35" s="43" t="s">
        <v>114</v>
      </c>
      <c r="I35" s="44" t="s">
        <v>114</v>
      </c>
      <c r="J35" s="46" t="s">
        <v>143</v>
      </c>
      <c r="K35" s="35" t="s">
        <v>143</v>
      </c>
      <c r="L35" s="35" t="s">
        <v>143</v>
      </c>
      <c r="M35" s="35" t="s">
        <v>143</v>
      </c>
      <c r="N35" s="35" t="s">
        <v>143</v>
      </c>
      <c r="O35" s="36" t="s">
        <v>143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/>
      <c r="V35" s="4"/>
      <c r="W35" s="10">
        <f t="shared" si="1"/>
        <v>0</v>
      </c>
    </row>
    <row r="36" spans="2:34">
      <c r="B36" s="18">
        <v>28</v>
      </c>
      <c r="C36" s="45" t="s">
        <v>115</v>
      </c>
      <c r="D36" s="43" t="s">
        <v>115</v>
      </c>
      <c r="E36" s="43" t="s">
        <v>115</v>
      </c>
      <c r="F36" s="43" t="s">
        <v>115</v>
      </c>
      <c r="G36" s="43" t="s">
        <v>115</v>
      </c>
      <c r="H36" s="43" t="s">
        <v>115</v>
      </c>
      <c r="I36" s="44" t="s">
        <v>115</v>
      </c>
      <c r="J36" s="46" t="s">
        <v>144</v>
      </c>
      <c r="K36" s="35" t="s">
        <v>144</v>
      </c>
      <c r="L36" s="35" t="s">
        <v>144</v>
      </c>
      <c r="M36" s="35" t="s">
        <v>144</v>
      </c>
      <c r="N36" s="35" t="s">
        <v>144</v>
      </c>
      <c r="O36" s="36" t="s">
        <v>144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/>
      <c r="V36" s="4"/>
      <c r="W36" s="10">
        <f t="shared" si="1"/>
        <v>0</v>
      </c>
      <c r="AA36" s="23" t="s">
        <v>209</v>
      </c>
      <c r="AB36" s="23"/>
      <c r="AC36" s="23"/>
      <c r="AD36" s="23"/>
    </row>
    <row r="37" spans="2:34">
      <c r="B37" s="18">
        <v>29</v>
      </c>
      <c r="C37" s="45" t="s">
        <v>116</v>
      </c>
      <c r="D37" s="43" t="s">
        <v>116</v>
      </c>
      <c r="E37" s="43" t="s">
        <v>116</v>
      </c>
      <c r="F37" s="43" t="s">
        <v>116</v>
      </c>
      <c r="G37" s="43" t="s">
        <v>116</v>
      </c>
      <c r="H37" s="43" t="s">
        <v>116</v>
      </c>
      <c r="I37" s="44" t="s">
        <v>116</v>
      </c>
      <c r="J37" s="46" t="s">
        <v>145</v>
      </c>
      <c r="K37" s="35" t="s">
        <v>145</v>
      </c>
      <c r="L37" s="35" t="s">
        <v>145</v>
      </c>
      <c r="M37" s="35" t="s">
        <v>145</v>
      </c>
      <c r="N37" s="35" t="s">
        <v>145</v>
      </c>
      <c r="O37" s="36" t="s">
        <v>145</v>
      </c>
      <c r="P37" s="4">
        <v>85</v>
      </c>
      <c r="Q37" s="4">
        <v>70</v>
      </c>
      <c r="R37" s="4">
        <v>70</v>
      </c>
      <c r="S37" s="4">
        <v>0</v>
      </c>
      <c r="T37" s="4">
        <v>0</v>
      </c>
      <c r="U37" s="4"/>
      <c r="V37" s="4"/>
      <c r="W37" s="10">
        <f t="shared" si="1"/>
        <v>32.142857142857146</v>
      </c>
    </row>
    <row r="38" spans="2:34">
      <c r="B38" s="6"/>
      <c r="C38" s="42"/>
      <c r="D38" s="43"/>
      <c r="E38" s="43"/>
      <c r="F38" s="43"/>
      <c r="G38" s="43"/>
      <c r="H38" s="43"/>
      <c r="I38" s="44"/>
      <c r="J38" s="38"/>
      <c r="K38" s="38"/>
      <c r="L38" s="38"/>
      <c r="M38" s="38"/>
      <c r="N38" s="38"/>
      <c r="O38" s="38"/>
      <c r="P38" s="4"/>
      <c r="Q38" s="4"/>
      <c r="R38" s="4"/>
      <c r="S38" s="4"/>
      <c r="T38" s="4"/>
      <c r="U38" s="4"/>
      <c r="V38" s="4"/>
      <c r="W38" s="10">
        <f t="shared" si="1"/>
        <v>0</v>
      </c>
    </row>
    <row r="39" spans="2:34">
      <c r="B39" s="6"/>
      <c r="C39" s="42"/>
      <c r="D39" s="43"/>
      <c r="E39" s="43"/>
      <c r="F39" s="43"/>
      <c r="G39" s="43"/>
      <c r="H39" s="43"/>
      <c r="I39" s="44"/>
      <c r="J39" s="38"/>
      <c r="K39" s="38"/>
      <c r="L39" s="38"/>
      <c r="M39" s="38"/>
      <c r="N39" s="38"/>
      <c r="O39" s="38"/>
      <c r="P39" s="4"/>
      <c r="Q39" s="4"/>
      <c r="R39" s="4"/>
      <c r="S39" s="4"/>
      <c r="T39" s="4"/>
      <c r="U39" s="4"/>
      <c r="V39" s="4"/>
      <c r="W39" s="10">
        <f t="shared" si="1"/>
        <v>0</v>
      </c>
    </row>
    <row r="40" spans="2:34">
      <c r="B40" s="6"/>
      <c r="C40" s="42"/>
      <c r="D40" s="43"/>
      <c r="E40" s="43"/>
      <c r="F40" s="43"/>
      <c r="G40" s="43"/>
      <c r="H40" s="43"/>
      <c r="I40" s="44"/>
      <c r="J40" s="38"/>
      <c r="K40" s="38"/>
      <c r="L40" s="38"/>
      <c r="M40" s="38"/>
      <c r="N40" s="38"/>
      <c r="O40" s="38"/>
      <c r="P40" s="4"/>
      <c r="Q40" s="4"/>
      <c r="R40" s="4"/>
      <c r="S40" s="4"/>
      <c r="T40" s="4"/>
      <c r="U40" s="4"/>
      <c r="V40" s="4"/>
      <c r="W40" s="10">
        <f t="shared" si="1"/>
        <v>0</v>
      </c>
    </row>
    <row r="41" spans="2:34">
      <c r="B41" s="6"/>
      <c r="C41" s="42"/>
      <c r="D41" s="43"/>
      <c r="E41" s="43"/>
      <c r="F41" s="43"/>
      <c r="G41" s="43"/>
      <c r="H41" s="43"/>
      <c r="I41" s="44"/>
      <c r="J41" s="38"/>
      <c r="K41" s="38"/>
      <c r="L41" s="38"/>
      <c r="M41" s="38"/>
      <c r="N41" s="38"/>
      <c r="O41" s="38"/>
      <c r="P41" s="4"/>
      <c r="Q41" s="4"/>
      <c r="R41" s="4"/>
      <c r="S41" s="4"/>
      <c r="T41" s="4"/>
      <c r="U41" s="4"/>
      <c r="V41" s="4"/>
      <c r="W41" s="10">
        <f t="shared" si="1"/>
        <v>0</v>
      </c>
    </row>
    <row r="42" spans="2:34">
      <c r="B42" s="6"/>
      <c r="C42" s="42"/>
      <c r="D42" s="43"/>
      <c r="E42" s="43"/>
      <c r="F42" s="43"/>
      <c r="G42" s="43"/>
      <c r="H42" s="43"/>
      <c r="I42" s="44"/>
      <c r="J42" s="38"/>
      <c r="K42" s="38"/>
      <c r="L42" s="38"/>
      <c r="M42" s="38"/>
      <c r="N42" s="38"/>
      <c r="O42" s="38"/>
      <c r="P42" s="4"/>
      <c r="Q42" s="4"/>
      <c r="R42" s="4"/>
      <c r="S42" s="4"/>
      <c r="T42" s="4"/>
      <c r="U42" s="4"/>
      <c r="V42" s="4"/>
      <c r="W42" s="10">
        <f t="shared" si="1"/>
        <v>0</v>
      </c>
    </row>
    <row r="43" spans="2:34">
      <c r="B43" s="6">
        <f t="shared" ref="B43:B58" si="2">B42+1</f>
        <v>1</v>
      </c>
      <c r="C43" s="42"/>
      <c r="D43" s="43"/>
      <c r="E43" s="43"/>
      <c r="F43" s="43"/>
      <c r="G43" s="43"/>
      <c r="H43" s="43"/>
      <c r="I43" s="44"/>
      <c r="J43" s="38"/>
      <c r="K43" s="38"/>
      <c r="L43" s="38"/>
      <c r="M43" s="38"/>
      <c r="N43" s="38"/>
      <c r="O43" s="38"/>
      <c r="P43" s="4"/>
      <c r="Q43" s="4"/>
      <c r="R43" s="4"/>
      <c r="S43" s="4"/>
      <c r="T43" s="4"/>
      <c r="U43" s="4"/>
      <c r="V43" s="4"/>
      <c r="W43" s="10">
        <f t="shared" si="1"/>
        <v>0</v>
      </c>
    </row>
    <row r="44" spans="2:34">
      <c r="B44" s="6">
        <f t="shared" si="2"/>
        <v>2</v>
      </c>
      <c r="C44" s="42"/>
      <c r="D44" s="43"/>
      <c r="E44" s="43"/>
      <c r="F44" s="43"/>
      <c r="G44" s="43"/>
      <c r="H44" s="43"/>
      <c r="I44" s="44"/>
      <c r="J44" s="38"/>
      <c r="K44" s="38"/>
      <c r="L44" s="38"/>
      <c r="M44" s="38"/>
      <c r="N44" s="38"/>
      <c r="O44" s="38"/>
      <c r="P44" s="4"/>
      <c r="Q44" s="4"/>
      <c r="R44" s="4"/>
      <c r="S44" s="4"/>
      <c r="T44" s="4"/>
      <c r="U44" s="4"/>
      <c r="V44" s="4"/>
      <c r="W44" s="10">
        <f t="shared" si="1"/>
        <v>0</v>
      </c>
    </row>
    <row r="45" spans="2:34">
      <c r="B45" s="6">
        <f t="shared" si="2"/>
        <v>3</v>
      </c>
      <c r="C45" s="42"/>
      <c r="D45" s="43"/>
      <c r="E45" s="43"/>
      <c r="F45" s="43"/>
      <c r="G45" s="43"/>
      <c r="H45" s="43"/>
      <c r="I45" s="44"/>
      <c r="J45" s="38"/>
      <c r="K45" s="38"/>
      <c r="L45" s="38"/>
      <c r="M45" s="38"/>
      <c r="N45" s="38"/>
      <c r="O45" s="38"/>
      <c r="P45" s="4"/>
      <c r="Q45" s="4"/>
      <c r="R45" s="4"/>
      <c r="S45" s="4"/>
      <c r="T45" s="4"/>
      <c r="U45" s="4"/>
      <c r="V45" s="4"/>
      <c r="W45" s="10">
        <f t="shared" si="1"/>
        <v>0</v>
      </c>
    </row>
    <row r="46" spans="2:34">
      <c r="B46" s="6">
        <f t="shared" si="2"/>
        <v>4</v>
      </c>
      <c r="C46" s="42"/>
      <c r="D46" s="43"/>
      <c r="E46" s="43"/>
      <c r="F46" s="43"/>
      <c r="G46" s="43"/>
      <c r="H46" s="43"/>
      <c r="I46" s="44"/>
      <c r="J46" s="38"/>
      <c r="K46" s="38"/>
      <c r="L46" s="38"/>
      <c r="M46" s="38"/>
      <c r="N46" s="38"/>
      <c r="O46" s="38"/>
      <c r="P46" s="4"/>
      <c r="Q46" s="4"/>
      <c r="R46" s="4"/>
      <c r="S46" s="4"/>
      <c r="T46" s="4"/>
      <c r="U46" s="4"/>
      <c r="V46" s="4"/>
      <c r="W46" s="10">
        <f t="shared" si="1"/>
        <v>0</v>
      </c>
    </row>
    <row r="47" spans="2:34">
      <c r="B47" s="6">
        <f t="shared" si="2"/>
        <v>5</v>
      </c>
      <c r="C47" s="42"/>
      <c r="D47" s="43"/>
      <c r="E47" s="43"/>
      <c r="F47" s="43"/>
      <c r="G47" s="43"/>
      <c r="H47" s="43"/>
      <c r="I47" s="44"/>
      <c r="J47" s="38"/>
      <c r="K47" s="38"/>
      <c r="L47" s="38"/>
      <c r="M47" s="38"/>
      <c r="N47" s="38"/>
      <c r="O47" s="38"/>
      <c r="P47" s="4"/>
      <c r="Q47" s="4"/>
      <c r="R47" s="4"/>
      <c r="S47" s="4"/>
      <c r="T47" s="4"/>
      <c r="U47" s="4"/>
      <c r="V47" s="4"/>
      <c r="W47" s="10">
        <f t="shared" si="1"/>
        <v>0</v>
      </c>
    </row>
    <row r="48" spans="2:34">
      <c r="B48" s="6">
        <f t="shared" si="2"/>
        <v>6</v>
      </c>
      <c r="C48" s="42"/>
      <c r="D48" s="43"/>
      <c r="E48" s="43"/>
      <c r="F48" s="43"/>
      <c r="G48" s="43"/>
      <c r="H48" s="43"/>
      <c r="I48" s="44"/>
      <c r="J48" s="38"/>
      <c r="K48" s="38"/>
      <c r="L48" s="38"/>
      <c r="M48" s="38"/>
      <c r="N48" s="38"/>
      <c r="O48" s="38"/>
      <c r="P48" s="4"/>
      <c r="Q48" s="4"/>
      <c r="R48" s="4"/>
      <c r="S48" s="4"/>
      <c r="T48" s="4"/>
      <c r="U48" s="4"/>
      <c r="V48" s="4"/>
      <c r="W48" s="10">
        <f t="shared" si="1"/>
        <v>0</v>
      </c>
    </row>
    <row r="49" spans="2:23">
      <c r="B49" s="6">
        <f t="shared" si="2"/>
        <v>7</v>
      </c>
      <c r="C49" s="42"/>
      <c r="D49" s="43"/>
      <c r="E49" s="43"/>
      <c r="F49" s="43"/>
      <c r="G49" s="43"/>
      <c r="H49" s="43"/>
      <c r="I49" s="44"/>
      <c r="J49" s="38"/>
      <c r="K49" s="38"/>
      <c r="L49" s="38"/>
      <c r="M49" s="38"/>
      <c r="N49" s="38"/>
      <c r="O49" s="38"/>
      <c r="P49" s="4"/>
      <c r="Q49" s="4"/>
      <c r="R49" s="4"/>
      <c r="S49" s="4"/>
      <c r="T49" s="4"/>
      <c r="U49" s="4"/>
      <c r="V49" s="4"/>
      <c r="W49" s="10">
        <f t="shared" si="1"/>
        <v>0</v>
      </c>
    </row>
    <row r="50" spans="2:23">
      <c r="B50" s="6">
        <f t="shared" si="2"/>
        <v>8</v>
      </c>
      <c r="C50" s="42"/>
      <c r="D50" s="43"/>
      <c r="E50" s="43"/>
      <c r="F50" s="43"/>
      <c r="G50" s="43"/>
      <c r="H50" s="43"/>
      <c r="I50" s="44"/>
      <c r="J50" s="38"/>
      <c r="K50" s="38"/>
      <c r="L50" s="38"/>
      <c r="M50" s="38"/>
      <c r="N50" s="38"/>
      <c r="O50" s="38"/>
      <c r="P50" s="4"/>
      <c r="Q50" s="4"/>
      <c r="R50" s="4"/>
      <c r="S50" s="4"/>
      <c r="T50" s="4"/>
      <c r="U50" s="4"/>
      <c r="V50" s="4"/>
      <c r="W50" s="10">
        <f t="shared" si="1"/>
        <v>0</v>
      </c>
    </row>
    <row r="51" spans="2:23">
      <c r="B51" s="6">
        <f t="shared" si="2"/>
        <v>9</v>
      </c>
      <c r="C51" s="42"/>
      <c r="D51" s="43"/>
      <c r="E51" s="43"/>
      <c r="F51" s="43"/>
      <c r="G51" s="43"/>
      <c r="H51" s="43"/>
      <c r="I51" s="44"/>
      <c r="J51" s="38"/>
      <c r="K51" s="38"/>
      <c r="L51" s="38"/>
      <c r="M51" s="38"/>
      <c r="N51" s="38"/>
      <c r="O51" s="38"/>
      <c r="P51" s="4"/>
      <c r="Q51" s="4"/>
      <c r="R51" s="4"/>
      <c r="S51" s="4"/>
      <c r="T51" s="4"/>
      <c r="U51" s="4"/>
      <c r="V51" s="4"/>
      <c r="W51" s="10">
        <f t="shared" si="1"/>
        <v>0</v>
      </c>
    </row>
    <row r="52" spans="2:23">
      <c r="B52" s="6">
        <f t="shared" si="2"/>
        <v>10</v>
      </c>
      <c r="C52" s="42"/>
      <c r="D52" s="43"/>
      <c r="E52" s="43"/>
      <c r="F52" s="43"/>
      <c r="G52" s="43"/>
      <c r="H52" s="43"/>
      <c r="I52" s="44"/>
      <c r="J52" s="38"/>
      <c r="K52" s="38"/>
      <c r="L52" s="38"/>
      <c r="M52" s="38"/>
      <c r="N52" s="38"/>
      <c r="O52" s="38"/>
      <c r="P52" s="4"/>
      <c r="Q52" s="4"/>
      <c r="R52" s="4"/>
      <c r="S52" s="4"/>
      <c r="T52" s="4"/>
      <c r="U52" s="4"/>
      <c r="V52" s="4"/>
      <c r="W52" s="10">
        <f t="shared" si="1"/>
        <v>0</v>
      </c>
    </row>
    <row r="53" spans="2:23">
      <c r="B53" s="6">
        <f t="shared" si="2"/>
        <v>11</v>
      </c>
      <c r="C53" s="42"/>
      <c r="D53" s="43"/>
      <c r="E53" s="43"/>
      <c r="F53" s="43"/>
      <c r="G53" s="43"/>
      <c r="H53" s="43"/>
      <c r="I53" s="44"/>
      <c r="J53" s="38"/>
      <c r="K53" s="38"/>
      <c r="L53" s="38"/>
      <c r="M53" s="38"/>
      <c r="N53" s="38"/>
      <c r="O53" s="38"/>
      <c r="P53" s="4"/>
      <c r="Q53" s="4"/>
      <c r="R53" s="4"/>
      <c r="S53" s="4"/>
      <c r="T53" s="4"/>
      <c r="U53" s="4"/>
      <c r="V53" s="4"/>
      <c r="W53" s="10">
        <f t="shared" si="1"/>
        <v>0</v>
      </c>
    </row>
    <row r="54" spans="2:23">
      <c r="B54" s="6">
        <f t="shared" si="2"/>
        <v>12</v>
      </c>
      <c r="C54" s="42"/>
      <c r="D54" s="43"/>
      <c r="E54" s="43"/>
      <c r="F54" s="43"/>
      <c r="G54" s="43"/>
      <c r="H54" s="43"/>
      <c r="I54" s="44"/>
      <c r="J54" s="38"/>
      <c r="K54" s="38"/>
      <c r="L54" s="38"/>
      <c r="M54" s="38"/>
      <c r="N54" s="38"/>
      <c r="O54" s="38"/>
      <c r="P54" s="4"/>
      <c r="Q54" s="4"/>
      <c r="R54" s="4"/>
      <c r="S54" s="4"/>
      <c r="T54" s="4"/>
      <c r="U54" s="4"/>
      <c r="V54" s="4"/>
      <c r="W54" s="10">
        <f t="shared" ref="W54:W58" si="3">SUM(P54:V54)/7</f>
        <v>0</v>
      </c>
    </row>
    <row r="55" spans="2:23">
      <c r="B55" s="6">
        <f t="shared" si="2"/>
        <v>13</v>
      </c>
      <c r="C55" s="42"/>
      <c r="D55" s="43"/>
      <c r="E55" s="43"/>
      <c r="F55" s="43"/>
      <c r="G55" s="43"/>
      <c r="H55" s="43"/>
      <c r="I55" s="44"/>
      <c r="J55" s="38"/>
      <c r="K55" s="38"/>
      <c r="L55" s="38"/>
      <c r="M55" s="38"/>
      <c r="N55" s="38"/>
      <c r="O55" s="38"/>
      <c r="P55" s="4"/>
      <c r="Q55" s="4"/>
      <c r="R55" s="4"/>
      <c r="S55" s="4"/>
      <c r="T55" s="4"/>
      <c r="U55" s="4"/>
      <c r="V55" s="4"/>
      <c r="W55" s="10">
        <f t="shared" si="3"/>
        <v>0</v>
      </c>
    </row>
    <row r="56" spans="2:23">
      <c r="B56" s="6">
        <f t="shared" si="2"/>
        <v>14</v>
      </c>
      <c r="C56" s="42"/>
      <c r="D56" s="43"/>
      <c r="E56" s="43"/>
      <c r="F56" s="43"/>
      <c r="G56" s="43"/>
      <c r="H56" s="43"/>
      <c r="I56" s="44"/>
      <c r="J56" s="38"/>
      <c r="K56" s="38"/>
      <c r="L56" s="38"/>
      <c r="M56" s="38"/>
      <c r="N56" s="38"/>
      <c r="O56" s="38"/>
      <c r="P56" s="4"/>
      <c r="Q56" s="4"/>
      <c r="R56" s="4"/>
      <c r="S56" s="4"/>
      <c r="T56" s="4"/>
      <c r="U56" s="4"/>
      <c r="V56" s="4"/>
      <c r="W56" s="10">
        <f t="shared" si="3"/>
        <v>0</v>
      </c>
    </row>
    <row r="57" spans="2:23">
      <c r="B57" s="6">
        <f t="shared" si="2"/>
        <v>15</v>
      </c>
      <c r="C57" s="42"/>
      <c r="D57" s="43"/>
      <c r="E57" s="43"/>
      <c r="F57" s="43"/>
      <c r="G57" s="43"/>
      <c r="H57" s="43"/>
      <c r="I57" s="44"/>
      <c r="J57" s="38"/>
      <c r="K57" s="38"/>
      <c r="L57" s="38"/>
      <c r="M57" s="38"/>
      <c r="N57" s="38"/>
      <c r="O57" s="38"/>
      <c r="P57" s="4"/>
      <c r="Q57" s="4"/>
      <c r="R57" s="4"/>
      <c r="S57" s="4"/>
      <c r="T57" s="4"/>
      <c r="U57" s="4"/>
      <c r="V57" s="4"/>
      <c r="W57" s="10">
        <f t="shared" si="3"/>
        <v>0</v>
      </c>
    </row>
    <row r="58" spans="2:23">
      <c r="B58" s="6">
        <f t="shared" si="2"/>
        <v>16</v>
      </c>
      <c r="C58" s="6"/>
      <c r="D58" s="6"/>
      <c r="E58" s="6"/>
      <c r="F58" s="6"/>
      <c r="G58" s="6"/>
      <c r="H58" s="6"/>
      <c r="I58" s="6"/>
      <c r="J58" s="39"/>
      <c r="K58" s="40"/>
      <c r="L58" s="40"/>
      <c r="M58" s="40"/>
      <c r="N58" s="40"/>
      <c r="O58" s="41"/>
      <c r="P58" s="3"/>
      <c r="Q58" s="3"/>
      <c r="R58" s="3"/>
      <c r="S58" s="3"/>
      <c r="T58" s="3"/>
      <c r="U58" s="3"/>
      <c r="V58" s="3"/>
      <c r="W58" s="10">
        <f t="shared" si="3"/>
        <v>0</v>
      </c>
    </row>
    <row r="59" spans="2:23">
      <c r="J59" s="21"/>
      <c r="K59" s="1"/>
      <c r="N59" s="26" t="s">
        <v>19</v>
      </c>
      <c r="O59" s="26"/>
      <c r="P59" s="11">
        <f t="shared" ref="P59:V59" si="4">COUNTIF(P9:P58,"&gt;=70")</f>
        <v>11</v>
      </c>
      <c r="Q59" s="11">
        <f t="shared" si="4"/>
        <v>9</v>
      </c>
      <c r="R59" s="11">
        <f t="shared" si="4"/>
        <v>11</v>
      </c>
      <c r="S59" s="11">
        <f t="shared" si="4"/>
        <v>16</v>
      </c>
      <c r="T59" s="11">
        <f t="shared" si="4"/>
        <v>16</v>
      </c>
      <c r="U59" s="11">
        <f t="shared" si="4"/>
        <v>0</v>
      </c>
      <c r="V59" s="11">
        <f t="shared" si="4"/>
        <v>0</v>
      </c>
      <c r="W59" s="15">
        <f>COUNTIF(W9:W53,"&gt;=70")</f>
        <v>4</v>
      </c>
    </row>
    <row r="60" spans="2:23">
      <c r="J60" s="1"/>
      <c r="K60" s="8"/>
      <c r="N60" s="27" t="s">
        <v>20</v>
      </c>
      <c r="O60" s="27"/>
      <c r="P60" s="12">
        <f t="shared" ref="P60:W60" si="5">COUNTIF(P9:P58,"&lt;70")</f>
        <v>18</v>
      </c>
      <c r="Q60" s="12">
        <f t="shared" si="5"/>
        <v>20</v>
      </c>
      <c r="R60" s="12">
        <f t="shared" si="5"/>
        <v>18</v>
      </c>
      <c r="S60" s="12">
        <f t="shared" si="5"/>
        <v>13</v>
      </c>
      <c r="T60" s="12">
        <f t="shared" si="5"/>
        <v>13</v>
      </c>
      <c r="U60" s="12">
        <f t="shared" si="5"/>
        <v>0</v>
      </c>
      <c r="V60" s="12">
        <f t="shared" si="5"/>
        <v>0</v>
      </c>
      <c r="W60" s="12">
        <f t="shared" si="5"/>
        <v>46</v>
      </c>
    </row>
    <row r="61" spans="2:23">
      <c r="J61" s="23"/>
      <c r="K61" s="23"/>
      <c r="N61" s="27" t="s">
        <v>21</v>
      </c>
      <c r="O61" s="27"/>
      <c r="P61" s="12">
        <f t="shared" ref="P61:W61" si="6">COUNT(P9:P58)</f>
        <v>29</v>
      </c>
      <c r="Q61" s="12">
        <f t="shared" si="6"/>
        <v>29</v>
      </c>
      <c r="R61" s="12">
        <f t="shared" si="6"/>
        <v>29</v>
      </c>
      <c r="S61" s="12">
        <f t="shared" si="6"/>
        <v>29</v>
      </c>
      <c r="T61" s="12">
        <f t="shared" si="6"/>
        <v>29</v>
      </c>
      <c r="U61" s="12">
        <f t="shared" si="6"/>
        <v>0</v>
      </c>
      <c r="V61" s="12">
        <f t="shared" si="6"/>
        <v>0</v>
      </c>
      <c r="W61" s="12">
        <f t="shared" si="6"/>
        <v>50</v>
      </c>
    </row>
    <row r="62" spans="2:23">
      <c r="J62" s="1"/>
      <c r="K62" s="1"/>
      <c r="N62" s="28" t="s">
        <v>16</v>
      </c>
      <c r="O62" s="28"/>
      <c r="P62" s="13">
        <f>P59/P61</f>
        <v>0.37931034482758619</v>
      </c>
      <c r="Q62" s="14">
        <f t="shared" ref="Q62:W62" si="7">Q59/Q61</f>
        <v>0.31034482758620691</v>
      </c>
      <c r="R62" s="14">
        <f t="shared" si="7"/>
        <v>0.37931034482758619</v>
      </c>
      <c r="S62" s="14">
        <f t="shared" si="7"/>
        <v>0.55172413793103448</v>
      </c>
      <c r="T62" s="14">
        <f t="shared" si="7"/>
        <v>0.55172413793103448</v>
      </c>
      <c r="U62" s="14" t="e">
        <f t="shared" si="7"/>
        <v>#DIV/0!</v>
      </c>
      <c r="V62" s="14" t="e">
        <f t="shared" si="7"/>
        <v>#DIV/0!</v>
      </c>
      <c r="W62" s="14">
        <f t="shared" si="7"/>
        <v>0.08</v>
      </c>
    </row>
    <row r="63" spans="2:23">
      <c r="J63" s="1"/>
      <c r="K63" s="1"/>
      <c r="N63" s="28" t="s">
        <v>17</v>
      </c>
      <c r="O63" s="28"/>
      <c r="P63" s="13">
        <f>P60/P61</f>
        <v>0.62068965517241381</v>
      </c>
      <c r="Q63" s="13">
        <f t="shared" ref="Q63:W63" si="8">Q60/Q61</f>
        <v>0.68965517241379315</v>
      </c>
      <c r="R63" s="14">
        <f t="shared" si="8"/>
        <v>0.62068965517241381</v>
      </c>
      <c r="S63" s="14">
        <f t="shared" si="8"/>
        <v>0.44827586206896552</v>
      </c>
      <c r="T63" s="14">
        <f t="shared" si="8"/>
        <v>0.44827586206896552</v>
      </c>
      <c r="U63" s="14" t="e">
        <f t="shared" si="8"/>
        <v>#DIV/0!</v>
      </c>
      <c r="V63" s="14" t="e">
        <f t="shared" si="8"/>
        <v>#DIV/0!</v>
      </c>
      <c r="W63" s="14">
        <f t="shared" si="8"/>
        <v>0.92</v>
      </c>
    </row>
    <row r="64" spans="2:23">
      <c r="J64" s="1"/>
      <c r="K64" s="8"/>
      <c r="W64" s="16">
        <f>AVERAGE(W9:W34)</f>
        <v>32.5</v>
      </c>
    </row>
    <row r="65" spans="10:22">
      <c r="J65" s="1"/>
      <c r="K65" s="8"/>
    </row>
    <row r="66" spans="10:22">
      <c r="P66" s="29"/>
      <c r="Q66" s="29"/>
      <c r="R66" s="29"/>
      <c r="S66" s="29"/>
      <c r="T66" s="29"/>
      <c r="U66" s="29"/>
      <c r="V66" s="29"/>
    </row>
    <row r="67" spans="10:22">
      <c r="P67" s="22" t="s">
        <v>18</v>
      </c>
      <c r="Q67" s="22"/>
      <c r="R67" s="22"/>
      <c r="S67" s="22"/>
      <c r="T67" s="22"/>
      <c r="U67" s="22"/>
      <c r="V67" s="22"/>
    </row>
  </sheetData>
  <mergeCells count="118">
    <mergeCell ref="J29:O29"/>
    <mergeCell ref="C29:I29"/>
    <mergeCell ref="J18:O18"/>
    <mergeCell ref="C18:I18"/>
    <mergeCell ref="J25:O25"/>
    <mergeCell ref="C25:I25"/>
    <mergeCell ref="J22:O22"/>
    <mergeCell ref="C22:I22"/>
    <mergeCell ref="AA36:AD36"/>
    <mergeCell ref="J34:O34"/>
    <mergeCell ref="J35:O35"/>
    <mergeCell ref="C32:I32"/>
    <mergeCell ref="C33:I33"/>
    <mergeCell ref="C34:I34"/>
    <mergeCell ref="C35:I35"/>
    <mergeCell ref="C36:I36"/>
    <mergeCell ref="C26:I26"/>
    <mergeCell ref="C27:I27"/>
    <mergeCell ref="C28:I28"/>
    <mergeCell ref="C30:I30"/>
    <mergeCell ref="C31:I31"/>
    <mergeCell ref="P66:V66"/>
    <mergeCell ref="P67:V67"/>
    <mergeCell ref="J12:O12"/>
    <mergeCell ref="J13:O13"/>
    <mergeCell ref="J14:O14"/>
    <mergeCell ref="J15:O15"/>
    <mergeCell ref="J30:O30"/>
    <mergeCell ref="J31:O31"/>
    <mergeCell ref="J32:O32"/>
    <mergeCell ref="J23:O23"/>
    <mergeCell ref="J24:O24"/>
    <mergeCell ref="J26:O26"/>
    <mergeCell ref="J27:O27"/>
    <mergeCell ref="J28:O28"/>
    <mergeCell ref="N60:O60"/>
    <mergeCell ref="J61:K61"/>
    <mergeCell ref="N61:O61"/>
    <mergeCell ref="N62:O62"/>
    <mergeCell ref="N63:O63"/>
    <mergeCell ref="J42:O42"/>
    <mergeCell ref="J55:O55"/>
    <mergeCell ref="J56:O56"/>
    <mergeCell ref="J57:O57"/>
    <mergeCell ref="J58:O58"/>
    <mergeCell ref="N59:O59"/>
    <mergeCell ref="J54:O54"/>
    <mergeCell ref="J43:O43"/>
    <mergeCell ref="J44:O44"/>
    <mergeCell ref="J45:O45"/>
    <mergeCell ref="J46:O46"/>
    <mergeCell ref="J47:O47"/>
    <mergeCell ref="J48:O48"/>
    <mergeCell ref="J49:O49"/>
    <mergeCell ref="J50:O50"/>
    <mergeCell ref="J51:O51"/>
    <mergeCell ref="J52:O52"/>
    <mergeCell ref="J53:O53"/>
    <mergeCell ref="Q6:V6"/>
    <mergeCell ref="J9:O9"/>
    <mergeCell ref="B2:V2"/>
    <mergeCell ref="J3:V3"/>
    <mergeCell ref="J4:M4"/>
    <mergeCell ref="P4:Q4"/>
    <mergeCell ref="T4:U4"/>
    <mergeCell ref="J41:O41"/>
    <mergeCell ref="J16:O16"/>
    <mergeCell ref="J17:O17"/>
    <mergeCell ref="J19:O19"/>
    <mergeCell ref="J21:O21"/>
    <mergeCell ref="J36:O36"/>
    <mergeCell ref="J37:O37"/>
    <mergeCell ref="J38:O38"/>
    <mergeCell ref="J39:O39"/>
    <mergeCell ref="J40:O40"/>
    <mergeCell ref="J33:O33"/>
    <mergeCell ref="J10:O10"/>
    <mergeCell ref="J11:O11"/>
    <mergeCell ref="J8:O8"/>
    <mergeCell ref="C8:I8"/>
    <mergeCell ref="C9:I9"/>
    <mergeCell ref="C10:I10"/>
    <mergeCell ref="C11:I11"/>
    <mergeCell ref="J6:M6"/>
    <mergeCell ref="O6:P6"/>
    <mergeCell ref="C17:I17"/>
    <mergeCell ref="C19:I19"/>
    <mergeCell ref="C21:I21"/>
    <mergeCell ref="C23:I23"/>
    <mergeCell ref="C24:I24"/>
    <mergeCell ref="C12:I12"/>
    <mergeCell ref="C13:I13"/>
    <mergeCell ref="C14:I14"/>
    <mergeCell ref="C15:I15"/>
    <mergeCell ref="C16:I16"/>
    <mergeCell ref="C20:I20"/>
    <mergeCell ref="J20:O20"/>
    <mergeCell ref="C42:I42"/>
    <mergeCell ref="C43:I43"/>
    <mergeCell ref="C44:I44"/>
    <mergeCell ref="C45:I45"/>
    <mergeCell ref="C46:I46"/>
    <mergeCell ref="C37:I37"/>
    <mergeCell ref="C38:I38"/>
    <mergeCell ref="C39:I39"/>
    <mergeCell ref="C40:I40"/>
    <mergeCell ref="C41:I41"/>
    <mergeCell ref="C57:I57"/>
    <mergeCell ref="C52:I52"/>
    <mergeCell ref="C53:I53"/>
    <mergeCell ref="C54:I54"/>
    <mergeCell ref="C55:I55"/>
    <mergeCell ref="C56:I56"/>
    <mergeCell ref="C47:I47"/>
    <mergeCell ref="C48:I48"/>
    <mergeCell ref="C49:I49"/>
    <mergeCell ref="C50:I50"/>
    <mergeCell ref="C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tabSelected="1" topLeftCell="A4" zoomScaleNormal="100" workbookViewId="0">
      <selection activeCell="N39" sqref="N39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7.1406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>
      <c r="D4" s="30" t="s">
        <v>204</v>
      </c>
      <c r="E4" s="30"/>
      <c r="F4" s="30"/>
      <c r="G4" s="30"/>
      <c r="I4" t="s">
        <v>1</v>
      </c>
      <c r="J4" s="31" t="s">
        <v>208</v>
      </c>
      <c r="K4" s="31"/>
      <c r="M4" t="s">
        <v>2</v>
      </c>
      <c r="N4" s="32">
        <v>45301</v>
      </c>
      <c r="O4" s="32"/>
    </row>
    <row r="5" spans="2:18" ht="6.75" customHeight="1">
      <c r="D5" s="5"/>
      <c r="E5" s="5"/>
      <c r="F5" s="5"/>
      <c r="G5" s="5"/>
    </row>
    <row r="6" spans="2:18">
      <c r="D6" s="31" t="s">
        <v>207</v>
      </c>
      <c r="E6" s="31"/>
      <c r="F6" s="31"/>
      <c r="G6" s="31"/>
      <c r="I6" s="23" t="s">
        <v>22</v>
      </c>
      <c r="J6" s="23"/>
      <c r="K6" s="24" t="s">
        <v>205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3" t="s">
        <v>6</v>
      </c>
      <c r="D8" s="40"/>
      <c r="E8" s="40"/>
      <c r="F8" s="40"/>
      <c r="G8" s="40"/>
      <c r="H8" s="40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 t="s">
        <v>146</v>
      </c>
      <c r="D9" s="35" t="s">
        <v>175</v>
      </c>
      <c r="E9" s="35" t="s">
        <v>175</v>
      </c>
      <c r="F9" s="35" t="s">
        <v>175</v>
      </c>
      <c r="G9" s="35" t="s">
        <v>175</v>
      </c>
      <c r="H9" s="35" t="s">
        <v>175</v>
      </c>
      <c r="I9" s="36" t="s">
        <v>175</v>
      </c>
      <c r="J9" s="4">
        <v>100</v>
      </c>
      <c r="K9" s="4">
        <v>95</v>
      </c>
      <c r="L9" s="4">
        <v>100</v>
      </c>
      <c r="M9" s="4">
        <v>100</v>
      </c>
      <c r="N9" s="4">
        <v>100</v>
      </c>
      <c r="O9" s="4"/>
      <c r="P9" s="4"/>
      <c r="Q9" s="10">
        <f>SUM(J9:P9)/5</f>
        <v>99</v>
      </c>
    </row>
    <row r="10" spans="2:18">
      <c r="B10" s="6">
        <f>B9+1</f>
        <v>2</v>
      </c>
      <c r="C10" s="6" t="s">
        <v>147</v>
      </c>
      <c r="D10" s="35" t="s">
        <v>176</v>
      </c>
      <c r="E10" s="35" t="s">
        <v>176</v>
      </c>
      <c r="F10" s="35" t="s">
        <v>176</v>
      </c>
      <c r="G10" s="35" t="s">
        <v>176</v>
      </c>
      <c r="H10" s="35" t="s">
        <v>176</v>
      </c>
      <c r="I10" s="36" t="s">
        <v>176</v>
      </c>
      <c r="J10" s="4">
        <v>0</v>
      </c>
      <c r="K10" s="4">
        <v>100</v>
      </c>
      <c r="L10" s="4">
        <v>100</v>
      </c>
      <c r="M10" s="4">
        <v>100</v>
      </c>
      <c r="N10" s="4">
        <v>100</v>
      </c>
      <c r="O10" s="4"/>
      <c r="P10" s="4"/>
      <c r="Q10" s="10">
        <f t="shared" ref="Q10:Q29" si="0">SUM(J10:P10)/5</f>
        <v>80</v>
      </c>
    </row>
    <row r="11" spans="2:18">
      <c r="B11" s="6">
        <f t="shared" ref="B11:B53" si="1">B10+1</f>
        <v>3</v>
      </c>
      <c r="C11" s="6" t="s">
        <v>148</v>
      </c>
      <c r="D11" s="35" t="s">
        <v>177</v>
      </c>
      <c r="E11" s="35" t="s">
        <v>177</v>
      </c>
      <c r="F11" s="35" t="s">
        <v>177</v>
      </c>
      <c r="G11" s="35" t="s">
        <v>177</v>
      </c>
      <c r="H11" s="35" t="s">
        <v>177</v>
      </c>
      <c r="I11" s="36" t="s">
        <v>177</v>
      </c>
      <c r="J11" s="4">
        <v>90</v>
      </c>
      <c r="K11" s="4">
        <v>100</v>
      </c>
      <c r="L11" s="4">
        <v>100</v>
      </c>
      <c r="M11" s="4">
        <v>100</v>
      </c>
      <c r="N11" s="4">
        <v>100</v>
      </c>
      <c r="O11" s="4"/>
      <c r="P11" s="4"/>
      <c r="Q11" s="10">
        <f t="shared" si="0"/>
        <v>98</v>
      </c>
    </row>
    <row r="12" spans="2:18">
      <c r="B12" s="6">
        <f t="shared" si="1"/>
        <v>4</v>
      </c>
      <c r="C12" s="6" t="s">
        <v>149</v>
      </c>
      <c r="D12" s="35" t="s">
        <v>178</v>
      </c>
      <c r="E12" s="35" t="s">
        <v>178</v>
      </c>
      <c r="F12" s="35" t="s">
        <v>178</v>
      </c>
      <c r="G12" s="35" t="s">
        <v>178</v>
      </c>
      <c r="H12" s="35" t="s">
        <v>178</v>
      </c>
      <c r="I12" s="36" t="s">
        <v>178</v>
      </c>
      <c r="J12" s="4">
        <v>70</v>
      </c>
      <c r="K12" s="4">
        <v>100</v>
      </c>
      <c r="L12" s="4">
        <v>100</v>
      </c>
      <c r="M12" s="4">
        <v>100</v>
      </c>
      <c r="N12" s="4">
        <v>100</v>
      </c>
      <c r="O12" s="4"/>
      <c r="P12" s="4"/>
      <c r="Q12" s="10">
        <f t="shared" si="0"/>
        <v>94</v>
      </c>
    </row>
    <row r="13" spans="2:18">
      <c r="B13" s="6">
        <f t="shared" si="1"/>
        <v>5</v>
      </c>
      <c r="C13" s="6" t="s">
        <v>150</v>
      </c>
      <c r="D13" s="35" t="s">
        <v>179</v>
      </c>
      <c r="E13" s="35" t="s">
        <v>179</v>
      </c>
      <c r="F13" s="35" t="s">
        <v>179</v>
      </c>
      <c r="G13" s="35" t="s">
        <v>179</v>
      </c>
      <c r="H13" s="35" t="s">
        <v>179</v>
      </c>
      <c r="I13" s="36" t="s">
        <v>179</v>
      </c>
      <c r="J13" s="4">
        <v>80</v>
      </c>
      <c r="K13" s="4">
        <v>90</v>
      </c>
      <c r="L13" s="4">
        <v>100</v>
      </c>
      <c r="M13" s="4">
        <v>100</v>
      </c>
      <c r="N13" s="4">
        <v>100</v>
      </c>
      <c r="O13" s="4"/>
      <c r="P13" s="4"/>
      <c r="Q13" s="10">
        <f t="shared" si="0"/>
        <v>94</v>
      </c>
    </row>
    <row r="14" spans="2:18">
      <c r="B14" s="6">
        <f t="shared" si="1"/>
        <v>6</v>
      </c>
      <c r="C14" s="6" t="s">
        <v>151</v>
      </c>
      <c r="D14" s="35" t="s">
        <v>180</v>
      </c>
      <c r="E14" s="35" t="s">
        <v>180</v>
      </c>
      <c r="F14" s="35" t="s">
        <v>180</v>
      </c>
      <c r="G14" s="35" t="s">
        <v>180</v>
      </c>
      <c r="H14" s="35" t="s">
        <v>180</v>
      </c>
      <c r="I14" s="36" t="s">
        <v>180</v>
      </c>
      <c r="J14" s="4">
        <v>100</v>
      </c>
      <c r="K14" s="4">
        <v>100</v>
      </c>
      <c r="L14" s="4">
        <v>100</v>
      </c>
      <c r="M14" s="4">
        <v>85</v>
      </c>
      <c r="N14" s="4">
        <v>100</v>
      </c>
      <c r="O14" s="4"/>
      <c r="P14" s="4"/>
      <c r="Q14" s="10">
        <f t="shared" si="0"/>
        <v>97</v>
      </c>
    </row>
    <row r="15" spans="2:18">
      <c r="B15" s="6">
        <f t="shared" si="1"/>
        <v>7</v>
      </c>
      <c r="C15" s="6" t="s">
        <v>152</v>
      </c>
      <c r="D15" s="35" t="s">
        <v>181</v>
      </c>
      <c r="E15" s="35" t="s">
        <v>181</v>
      </c>
      <c r="F15" s="35" t="s">
        <v>181</v>
      </c>
      <c r="G15" s="35" t="s">
        <v>181</v>
      </c>
      <c r="H15" s="35" t="s">
        <v>181</v>
      </c>
      <c r="I15" s="36" t="s">
        <v>181</v>
      </c>
      <c r="J15" s="4">
        <v>0</v>
      </c>
      <c r="K15" s="4">
        <v>80</v>
      </c>
      <c r="L15" s="4">
        <v>100</v>
      </c>
      <c r="M15" s="4">
        <v>100</v>
      </c>
      <c r="N15" s="4">
        <v>100</v>
      </c>
      <c r="O15" s="4"/>
      <c r="P15" s="4"/>
      <c r="Q15" s="10">
        <f t="shared" si="0"/>
        <v>76</v>
      </c>
    </row>
    <row r="16" spans="2:18">
      <c r="B16" s="6">
        <f t="shared" si="1"/>
        <v>8</v>
      </c>
      <c r="C16" s="6" t="s">
        <v>153</v>
      </c>
      <c r="D16" s="35" t="s">
        <v>182</v>
      </c>
      <c r="E16" s="35" t="s">
        <v>182</v>
      </c>
      <c r="F16" s="35" t="s">
        <v>182</v>
      </c>
      <c r="G16" s="35" t="s">
        <v>182</v>
      </c>
      <c r="H16" s="35" t="s">
        <v>182</v>
      </c>
      <c r="I16" s="36" t="s">
        <v>182</v>
      </c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/>
      <c r="P16" s="4"/>
      <c r="Q16" s="10">
        <f t="shared" si="0"/>
        <v>100</v>
      </c>
    </row>
    <row r="17" spans="2:17">
      <c r="B17" s="6">
        <f t="shared" si="1"/>
        <v>9</v>
      </c>
      <c r="C17" s="6" t="s">
        <v>154</v>
      </c>
      <c r="D17" s="35" t="s">
        <v>183</v>
      </c>
      <c r="E17" s="35" t="s">
        <v>183</v>
      </c>
      <c r="F17" s="35" t="s">
        <v>183</v>
      </c>
      <c r="G17" s="35" t="s">
        <v>183</v>
      </c>
      <c r="H17" s="35" t="s">
        <v>183</v>
      </c>
      <c r="I17" s="36" t="s">
        <v>183</v>
      </c>
      <c r="J17" s="4">
        <v>0</v>
      </c>
      <c r="K17" s="4">
        <v>75</v>
      </c>
      <c r="L17" s="4">
        <v>100</v>
      </c>
      <c r="M17" s="4">
        <v>100</v>
      </c>
      <c r="N17" s="4">
        <v>100</v>
      </c>
      <c r="O17" s="4"/>
      <c r="P17" s="4"/>
      <c r="Q17" s="10">
        <f t="shared" si="0"/>
        <v>75</v>
      </c>
    </row>
    <row r="18" spans="2:17">
      <c r="B18" s="6">
        <f t="shared" si="1"/>
        <v>10</v>
      </c>
      <c r="C18" s="6" t="s">
        <v>155</v>
      </c>
      <c r="D18" s="35" t="s">
        <v>184</v>
      </c>
      <c r="E18" s="35" t="s">
        <v>184</v>
      </c>
      <c r="F18" s="35" t="s">
        <v>184</v>
      </c>
      <c r="G18" s="35" t="s">
        <v>184</v>
      </c>
      <c r="H18" s="35" t="s">
        <v>184</v>
      </c>
      <c r="I18" s="36" t="s">
        <v>184</v>
      </c>
      <c r="J18" s="4">
        <v>0</v>
      </c>
      <c r="K18" s="4">
        <v>70</v>
      </c>
      <c r="L18" s="4">
        <v>100</v>
      </c>
      <c r="M18" s="4">
        <v>100</v>
      </c>
      <c r="N18" s="4">
        <v>100</v>
      </c>
      <c r="O18" s="4"/>
      <c r="P18" s="4"/>
      <c r="Q18" s="10">
        <f t="shared" si="0"/>
        <v>74</v>
      </c>
    </row>
    <row r="19" spans="2:17">
      <c r="B19" s="6">
        <f t="shared" si="1"/>
        <v>11</v>
      </c>
      <c r="C19" s="6" t="s">
        <v>156</v>
      </c>
      <c r="D19" s="35" t="s">
        <v>185</v>
      </c>
      <c r="E19" s="35" t="s">
        <v>185</v>
      </c>
      <c r="F19" s="35" t="s">
        <v>185</v>
      </c>
      <c r="G19" s="35" t="s">
        <v>185</v>
      </c>
      <c r="H19" s="35" t="s">
        <v>185</v>
      </c>
      <c r="I19" s="36" t="s">
        <v>185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 t="s">
        <v>157</v>
      </c>
      <c r="D20" s="35" t="s">
        <v>186</v>
      </c>
      <c r="E20" s="35" t="s">
        <v>186</v>
      </c>
      <c r="F20" s="35" t="s">
        <v>186</v>
      </c>
      <c r="G20" s="35" t="s">
        <v>186</v>
      </c>
      <c r="H20" s="35" t="s">
        <v>186</v>
      </c>
      <c r="I20" s="36" t="s">
        <v>186</v>
      </c>
      <c r="J20" s="4">
        <v>0</v>
      </c>
      <c r="K20" s="4">
        <v>100</v>
      </c>
      <c r="L20" s="4">
        <v>100</v>
      </c>
      <c r="M20" s="4">
        <v>100</v>
      </c>
      <c r="N20" s="4">
        <v>100</v>
      </c>
      <c r="O20" s="4"/>
      <c r="P20" s="4"/>
      <c r="Q20" s="10">
        <f t="shared" si="0"/>
        <v>80</v>
      </c>
    </row>
    <row r="21" spans="2:17">
      <c r="B21" s="6">
        <f t="shared" si="1"/>
        <v>13</v>
      </c>
      <c r="C21" s="6" t="s">
        <v>158</v>
      </c>
      <c r="D21" s="35" t="s">
        <v>187</v>
      </c>
      <c r="E21" s="35" t="s">
        <v>187</v>
      </c>
      <c r="F21" s="35" t="s">
        <v>187</v>
      </c>
      <c r="G21" s="35" t="s">
        <v>187</v>
      </c>
      <c r="H21" s="35" t="s">
        <v>187</v>
      </c>
      <c r="I21" s="36" t="s">
        <v>187</v>
      </c>
      <c r="J21" s="4">
        <v>0</v>
      </c>
      <c r="K21" s="4">
        <v>80</v>
      </c>
      <c r="L21" s="4">
        <v>100</v>
      </c>
      <c r="M21" s="4">
        <v>100</v>
      </c>
      <c r="N21" s="4">
        <v>100</v>
      </c>
      <c r="O21" s="4"/>
      <c r="P21" s="4"/>
      <c r="Q21" s="10">
        <f t="shared" si="0"/>
        <v>76</v>
      </c>
    </row>
    <row r="22" spans="2:17">
      <c r="B22" s="6">
        <f t="shared" si="1"/>
        <v>14</v>
      </c>
      <c r="C22" s="6" t="s">
        <v>159</v>
      </c>
      <c r="D22" s="35" t="s">
        <v>188</v>
      </c>
      <c r="E22" s="35" t="s">
        <v>188</v>
      </c>
      <c r="F22" s="35" t="s">
        <v>188</v>
      </c>
      <c r="G22" s="35" t="s">
        <v>188</v>
      </c>
      <c r="H22" s="35" t="s">
        <v>188</v>
      </c>
      <c r="I22" s="36" t="s">
        <v>188</v>
      </c>
      <c r="J22" s="4">
        <v>0</v>
      </c>
      <c r="K22" s="4">
        <v>100</v>
      </c>
      <c r="L22" s="4">
        <v>100</v>
      </c>
      <c r="M22" s="4">
        <v>100</v>
      </c>
      <c r="N22" s="4">
        <v>100</v>
      </c>
      <c r="O22" s="4"/>
      <c r="P22" s="4"/>
      <c r="Q22" s="10">
        <f t="shared" si="0"/>
        <v>80</v>
      </c>
    </row>
    <row r="23" spans="2:17">
      <c r="B23" s="6">
        <f t="shared" si="1"/>
        <v>15</v>
      </c>
      <c r="C23" s="6" t="s">
        <v>160</v>
      </c>
      <c r="D23" s="35" t="s">
        <v>189</v>
      </c>
      <c r="E23" s="35" t="s">
        <v>189</v>
      </c>
      <c r="F23" s="35" t="s">
        <v>189</v>
      </c>
      <c r="G23" s="35" t="s">
        <v>189</v>
      </c>
      <c r="H23" s="35" t="s">
        <v>189</v>
      </c>
      <c r="I23" s="36" t="s">
        <v>189</v>
      </c>
      <c r="J23" s="4">
        <v>70</v>
      </c>
      <c r="K23" s="4">
        <v>70</v>
      </c>
      <c r="L23" s="4">
        <v>90</v>
      </c>
      <c r="M23" s="4">
        <v>85</v>
      </c>
      <c r="N23" s="4">
        <v>100</v>
      </c>
      <c r="O23" s="4"/>
      <c r="P23" s="4"/>
      <c r="Q23" s="10">
        <f t="shared" si="0"/>
        <v>83</v>
      </c>
    </row>
    <row r="24" spans="2:17">
      <c r="B24" s="6">
        <f t="shared" si="1"/>
        <v>16</v>
      </c>
      <c r="C24" s="6" t="s">
        <v>161</v>
      </c>
      <c r="D24" s="35" t="s">
        <v>190</v>
      </c>
      <c r="E24" s="35" t="s">
        <v>190</v>
      </c>
      <c r="F24" s="35" t="s">
        <v>190</v>
      </c>
      <c r="G24" s="35" t="s">
        <v>190</v>
      </c>
      <c r="H24" s="35" t="s">
        <v>190</v>
      </c>
      <c r="I24" s="36" t="s">
        <v>190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 t="s">
        <v>162</v>
      </c>
      <c r="D25" s="35" t="s">
        <v>191</v>
      </c>
      <c r="E25" s="35" t="s">
        <v>191</v>
      </c>
      <c r="F25" s="35" t="s">
        <v>191</v>
      </c>
      <c r="G25" s="35" t="s">
        <v>191</v>
      </c>
      <c r="H25" s="35" t="s">
        <v>191</v>
      </c>
      <c r="I25" s="36" t="s">
        <v>191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 t="s">
        <v>163</v>
      </c>
      <c r="D26" s="35" t="s">
        <v>192</v>
      </c>
      <c r="E26" s="35" t="s">
        <v>192</v>
      </c>
      <c r="F26" s="35" t="s">
        <v>192</v>
      </c>
      <c r="G26" s="35" t="s">
        <v>192</v>
      </c>
      <c r="H26" s="35" t="s">
        <v>192</v>
      </c>
      <c r="I26" s="36" t="s">
        <v>192</v>
      </c>
      <c r="J26" s="4">
        <v>0</v>
      </c>
      <c r="K26" s="4">
        <v>75</v>
      </c>
      <c r="L26" s="4">
        <v>100</v>
      </c>
      <c r="M26" s="4">
        <v>85</v>
      </c>
      <c r="N26" s="4">
        <v>100</v>
      </c>
      <c r="O26" s="4"/>
      <c r="P26" s="4"/>
      <c r="Q26" s="10">
        <f t="shared" si="0"/>
        <v>72</v>
      </c>
    </row>
    <row r="27" spans="2:17">
      <c r="B27" s="6">
        <f t="shared" si="1"/>
        <v>19</v>
      </c>
      <c r="C27" s="6" t="s">
        <v>164</v>
      </c>
      <c r="D27" s="35" t="s">
        <v>193</v>
      </c>
      <c r="E27" s="35" t="s">
        <v>193</v>
      </c>
      <c r="F27" s="35" t="s">
        <v>193</v>
      </c>
      <c r="G27" s="35" t="s">
        <v>193</v>
      </c>
      <c r="H27" s="35" t="s">
        <v>193</v>
      </c>
      <c r="I27" s="36" t="s">
        <v>193</v>
      </c>
      <c r="J27" s="4">
        <v>0</v>
      </c>
      <c r="K27" s="4">
        <v>70</v>
      </c>
      <c r="L27" s="4">
        <v>80</v>
      </c>
      <c r="M27" s="4">
        <v>85</v>
      </c>
      <c r="N27" s="4">
        <v>0</v>
      </c>
      <c r="O27" s="4"/>
      <c r="P27" s="4"/>
      <c r="Q27" s="10">
        <f t="shared" si="0"/>
        <v>47</v>
      </c>
    </row>
    <row r="28" spans="2:17">
      <c r="B28" s="6">
        <f t="shared" si="1"/>
        <v>20</v>
      </c>
      <c r="C28" s="6" t="s">
        <v>165</v>
      </c>
      <c r="D28" s="35" t="s">
        <v>194</v>
      </c>
      <c r="E28" s="35" t="s">
        <v>194</v>
      </c>
      <c r="F28" s="35" t="s">
        <v>194</v>
      </c>
      <c r="G28" s="35" t="s">
        <v>194</v>
      </c>
      <c r="H28" s="35" t="s">
        <v>194</v>
      </c>
      <c r="I28" s="36" t="s">
        <v>194</v>
      </c>
      <c r="J28" s="4">
        <v>0</v>
      </c>
      <c r="K28" s="4">
        <v>80</v>
      </c>
      <c r="L28" s="4">
        <v>100</v>
      </c>
      <c r="M28" s="4">
        <v>100</v>
      </c>
      <c r="N28" s="4">
        <v>100</v>
      </c>
      <c r="O28" s="4"/>
      <c r="P28" s="4"/>
      <c r="Q28" s="10">
        <f t="shared" si="0"/>
        <v>76</v>
      </c>
    </row>
    <row r="29" spans="2:17">
      <c r="B29" s="6">
        <f t="shared" si="1"/>
        <v>21</v>
      </c>
      <c r="C29" s="6" t="s">
        <v>166</v>
      </c>
      <c r="D29" s="35" t="s">
        <v>195</v>
      </c>
      <c r="E29" s="35" t="s">
        <v>195</v>
      </c>
      <c r="F29" s="35" t="s">
        <v>195</v>
      </c>
      <c r="G29" s="35" t="s">
        <v>195</v>
      </c>
      <c r="H29" s="35" t="s">
        <v>195</v>
      </c>
      <c r="I29" s="36" t="s">
        <v>195</v>
      </c>
      <c r="J29" s="4">
        <v>0</v>
      </c>
      <c r="K29" s="4">
        <v>80</v>
      </c>
      <c r="L29" s="4">
        <v>100</v>
      </c>
      <c r="M29" s="4">
        <v>100</v>
      </c>
      <c r="N29" s="4">
        <v>100</v>
      </c>
      <c r="O29" s="4"/>
      <c r="P29" s="4"/>
      <c r="Q29" s="10">
        <f t="shared" si="0"/>
        <v>76</v>
      </c>
    </row>
    <row r="30" spans="2:17">
      <c r="B30" s="6">
        <f t="shared" si="1"/>
        <v>22</v>
      </c>
      <c r="C30" s="6" t="s">
        <v>167</v>
      </c>
      <c r="D30" s="35" t="s">
        <v>196</v>
      </c>
      <c r="E30" s="35" t="s">
        <v>196</v>
      </c>
      <c r="F30" s="35" t="s">
        <v>196</v>
      </c>
      <c r="G30" s="35" t="s">
        <v>196</v>
      </c>
      <c r="H30" s="35" t="s">
        <v>196</v>
      </c>
      <c r="I30" s="36" t="s">
        <v>196</v>
      </c>
      <c r="J30" s="4">
        <v>85</v>
      </c>
      <c r="K30" s="4">
        <v>90</v>
      </c>
      <c r="L30" s="4">
        <v>100</v>
      </c>
      <c r="M30" s="4">
        <v>100</v>
      </c>
      <c r="N30" s="4">
        <v>100</v>
      </c>
      <c r="O30" s="4"/>
      <c r="P30" s="4"/>
      <c r="Q30" s="10">
        <f>AVERAGE(Q9:Q29)</f>
        <v>70.333333333333329</v>
      </c>
    </row>
    <row r="31" spans="2:17">
      <c r="B31" s="6">
        <f t="shared" si="1"/>
        <v>23</v>
      </c>
      <c r="C31" s="6" t="s">
        <v>168</v>
      </c>
      <c r="D31" s="47" t="s">
        <v>197</v>
      </c>
      <c r="E31" s="47" t="s">
        <v>197</v>
      </c>
      <c r="F31" s="47" t="s">
        <v>197</v>
      </c>
      <c r="G31" s="47" t="s">
        <v>197</v>
      </c>
      <c r="H31" s="47" t="s">
        <v>197</v>
      </c>
      <c r="I31" s="47" t="s">
        <v>197</v>
      </c>
      <c r="J31" s="4">
        <v>0</v>
      </c>
      <c r="K31" s="4">
        <v>90</v>
      </c>
      <c r="L31" s="4">
        <v>100</v>
      </c>
      <c r="M31" s="4">
        <v>100</v>
      </c>
      <c r="N31" s="4">
        <v>100</v>
      </c>
      <c r="O31" s="4"/>
      <c r="P31" s="4"/>
      <c r="Q31" s="10">
        <f t="shared" ref="Q31:Q48" si="2">SUM(J31:P31)/7</f>
        <v>55.714285714285715</v>
      </c>
    </row>
    <row r="32" spans="2:17">
      <c r="B32" s="6">
        <f t="shared" si="1"/>
        <v>24</v>
      </c>
      <c r="C32" s="6" t="s">
        <v>169</v>
      </c>
      <c r="D32" s="47" t="s">
        <v>198</v>
      </c>
      <c r="E32" s="47" t="s">
        <v>198</v>
      </c>
      <c r="F32" s="47" t="s">
        <v>198</v>
      </c>
      <c r="G32" s="47" t="s">
        <v>198</v>
      </c>
      <c r="H32" s="47" t="s">
        <v>198</v>
      </c>
      <c r="I32" s="47" t="s">
        <v>198</v>
      </c>
      <c r="J32" s="4">
        <v>100</v>
      </c>
      <c r="K32" s="4">
        <v>90</v>
      </c>
      <c r="L32" s="4">
        <v>100</v>
      </c>
      <c r="M32" s="4">
        <v>100</v>
      </c>
      <c r="N32" s="4">
        <v>100</v>
      </c>
      <c r="O32" s="4"/>
      <c r="P32" s="4"/>
      <c r="Q32" s="10">
        <f t="shared" si="2"/>
        <v>70</v>
      </c>
    </row>
    <row r="33" spans="1:17">
      <c r="B33" s="6">
        <f t="shared" si="1"/>
        <v>25</v>
      </c>
      <c r="C33" s="6" t="s">
        <v>170</v>
      </c>
      <c r="D33" s="47" t="s">
        <v>199</v>
      </c>
      <c r="E33" s="47" t="s">
        <v>199</v>
      </c>
      <c r="F33" s="47" t="s">
        <v>199</v>
      </c>
      <c r="G33" s="47" t="s">
        <v>199</v>
      </c>
      <c r="H33" s="47" t="s">
        <v>199</v>
      </c>
      <c r="I33" s="47" t="s">
        <v>199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10">
        <f t="shared" si="2"/>
        <v>0</v>
      </c>
    </row>
    <row r="34" spans="1:17">
      <c r="A34" t="s">
        <v>38</v>
      </c>
      <c r="B34" s="6">
        <f t="shared" si="1"/>
        <v>26</v>
      </c>
      <c r="C34" s="6" t="s">
        <v>171</v>
      </c>
      <c r="D34" s="47" t="s">
        <v>200</v>
      </c>
      <c r="E34" s="47" t="s">
        <v>200</v>
      </c>
      <c r="F34" s="47" t="s">
        <v>200</v>
      </c>
      <c r="G34" s="47" t="s">
        <v>200</v>
      </c>
      <c r="H34" s="47" t="s">
        <v>200</v>
      </c>
      <c r="I34" s="47" t="s">
        <v>200</v>
      </c>
      <c r="J34" s="4">
        <v>0</v>
      </c>
      <c r="K34" s="4">
        <v>70</v>
      </c>
      <c r="L34" s="4">
        <v>80</v>
      </c>
      <c r="M34" s="4">
        <v>70</v>
      </c>
      <c r="N34" s="4">
        <v>90</v>
      </c>
      <c r="O34" s="4"/>
      <c r="P34" s="4"/>
      <c r="Q34" s="10">
        <f t="shared" si="2"/>
        <v>44.285714285714285</v>
      </c>
    </row>
    <row r="35" spans="1:17">
      <c r="B35" s="6">
        <f t="shared" si="1"/>
        <v>27</v>
      </c>
      <c r="C35" s="6" t="s">
        <v>172</v>
      </c>
      <c r="D35" s="47" t="s">
        <v>201</v>
      </c>
      <c r="E35" s="47" t="s">
        <v>201</v>
      </c>
      <c r="F35" s="47" t="s">
        <v>201</v>
      </c>
      <c r="G35" s="47" t="s">
        <v>201</v>
      </c>
      <c r="H35" s="47" t="s">
        <v>201</v>
      </c>
      <c r="I35" s="47" t="s">
        <v>201</v>
      </c>
      <c r="J35" s="4">
        <v>100</v>
      </c>
      <c r="K35" s="4">
        <v>80</v>
      </c>
      <c r="L35" s="4">
        <v>100</v>
      </c>
      <c r="M35" s="4">
        <v>100</v>
      </c>
      <c r="N35" s="4">
        <v>100</v>
      </c>
      <c r="O35" s="4"/>
      <c r="P35" s="4"/>
      <c r="Q35" s="10">
        <f t="shared" si="2"/>
        <v>68.571428571428569</v>
      </c>
    </row>
    <row r="36" spans="1:17">
      <c r="B36" s="6">
        <f t="shared" si="1"/>
        <v>28</v>
      </c>
      <c r="C36" s="6" t="s">
        <v>173</v>
      </c>
      <c r="D36" s="47" t="s">
        <v>202</v>
      </c>
      <c r="E36" s="47" t="s">
        <v>202</v>
      </c>
      <c r="F36" s="47" t="s">
        <v>202</v>
      </c>
      <c r="G36" s="47" t="s">
        <v>202</v>
      </c>
      <c r="H36" s="47" t="s">
        <v>202</v>
      </c>
      <c r="I36" s="47" t="s">
        <v>202</v>
      </c>
      <c r="J36" s="4">
        <v>80</v>
      </c>
      <c r="K36" s="4">
        <v>90</v>
      </c>
      <c r="L36" s="4">
        <v>100</v>
      </c>
      <c r="M36" s="4">
        <v>85</v>
      </c>
      <c r="N36" s="4">
        <v>100</v>
      </c>
      <c r="O36" s="4"/>
      <c r="P36" s="4"/>
      <c r="Q36" s="10">
        <f t="shared" si="2"/>
        <v>65</v>
      </c>
    </row>
    <row r="37" spans="1:17">
      <c r="B37" s="6">
        <f t="shared" si="1"/>
        <v>29</v>
      </c>
      <c r="C37" s="6" t="s">
        <v>174</v>
      </c>
      <c r="D37" s="47" t="s">
        <v>203</v>
      </c>
      <c r="E37" s="47" t="s">
        <v>203</v>
      </c>
      <c r="F37" s="47" t="s">
        <v>203</v>
      </c>
      <c r="G37" s="47" t="s">
        <v>203</v>
      </c>
      <c r="H37" s="47" t="s">
        <v>203</v>
      </c>
      <c r="I37" s="47" t="s">
        <v>203</v>
      </c>
      <c r="J37" s="4">
        <v>0</v>
      </c>
      <c r="K37" s="4">
        <v>90</v>
      </c>
      <c r="L37" s="4">
        <v>85</v>
      </c>
      <c r="M37" s="4">
        <v>100</v>
      </c>
      <c r="N37" s="4">
        <v>0</v>
      </c>
      <c r="O37" s="4"/>
      <c r="P37" s="4"/>
      <c r="Q37" s="10">
        <f t="shared" si="2"/>
        <v>39.285714285714285</v>
      </c>
    </row>
    <row r="38" spans="1:17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1:17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1:17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1:17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1:17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1:17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1:17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1:17">
      <c r="B45" s="6">
        <f t="shared" si="1"/>
        <v>37</v>
      </c>
      <c r="C45" s="6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1:17">
      <c r="B46" s="6">
        <f t="shared" si="1"/>
        <v>38</v>
      </c>
      <c r="C46" s="6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1:17">
      <c r="B47" s="6">
        <f t="shared" si="1"/>
        <v>39</v>
      </c>
      <c r="C47" s="6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1:17">
      <c r="B48" s="6">
        <f t="shared" si="1"/>
        <v>40</v>
      </c>
      <c r="C48" s="6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6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6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6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6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6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D54" s="1"/>
      <c r="E54" s="1"/>
      <c r="H54" s="26" t="s">
        <v>19</v>
      </c>
      <c r="I54" s="26"/>
      <c r="J54" s="11">
        <f>COUNTIF(J9:J53,"&gt;=70")</f>
        <v>11</v>
      </c>
      <c r="K54" s="11">
        <f t="shared" ref="K54:P54" si="4">COUNTIF(K9:K53,"&gt;=70")</f>
        <v>25</v>
      </c>
      <c r="L54" s="11">
        <f t="shared" si="4"/>
        <v>25</v>
      </c>
      <c r="M54" s="11">
        <f t="shared" si="4"/>
        <v>25</v>
      </c>
      <c r="N54" s="11">
        <f t="shared" si="4"/>
        <v>23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19</v>
      </c>
    </row>
    <row r="55" spans="2:17">
      <c r="D55" s="1"/>
      <c r="E55" s="8"/>
      <c r="H55" s="27" t="s">
        <v>20</v>
      </c>
      <c r="I55" s="27"/>
      <c r="J55" s="12">
        <f>COUNTIF(J9:J53,"&lt;70")</f>
        <v>18</v>
      </c>
      <c r="K55" s="12">
        <f t="shared" ref="K55:Q55" si="6">COUNTIF(K9:K53,"&lt;70")</f>
        <v>4</v>
      </c>
      <c r="L55" s="12">
        <f t="shared" si="6"/>
        <v>4</v>
      </c>
      <c r="M55" s="12">
        <f t="shared" si="6"/>
        <v>4</v>
      </c>
      <c r="N55" s="12">
        <f t="shared" si="6"/>
        <v>6</v>
      </c>
      <c r="O55" s="12">
        <f t="shared" si="6"/>
        <v>0</v>
      </c>
      <c r="P55" s="12">
        <f t="shared" si="6"/>
        <v>0</v>
      </c>
      <c r="Q55" s="12">
        <f t="shared" si="6"/>
        <v>26</v>
      </c>
    </row>
    <row r="56" spans="2:17">
      <c r="D56" s="23"/>
      <c r="E56" s="23"/>
      <c r="H56" s="27" t="s">
        <v>21</v>
      </c>
      <c r="I56" s="27"/>
      <c r="J56" s="12">
        <f>COUNT(J9:J53)</f>
        <v>29</v>
      </c>
      <c r="K56" s="12">
        <f t="shared" ref="K56:Q56" si="7">COUNT(K9:K53)</f>
        <v>29</v>
      </c>
      <c r="L56" s="12">
        <f t="shared" si="7"/>
        <v>29</v>
      </c>
      <c r="M56" s="12">
        <f t="shared" si="7"/>
        <v>29</v>
      </c>
      <c r="N56" s="12">
        <f t="shared" si="7"/>
        <v>29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D57" s="1"/>
      <c r="E57" s="1"/>
      <c r="H57" s="28" t="s">
        <v>16</v>
      </c>
      <c r="I57" s="28"/>
      <c r="J57" s="13">
        <f>J54/J56</f>
        <v>0.37931034482758619</v>
      </c>
      <c r="K57" s="14">
        <f t="shared" ref="K57:Q57" si="8">K54/K56</f>
        <v>0.86206896551724133</v>
      </c>
      <c r="L57" s="14">
        <f t="shared" si="8"/>
        <v>0.86206896551724133</v>
      </c>
      <c r="M57" s="14">
        <f t="shared" si="8"/>
        <v>0.86206896551724133</v>
      </c>
      <c r="N57" s="14">
        <f t="shared" si="8"/>
        <v>0.7931034482758621</v>
      </c>
      <c r="O57" s="14" t="e">
        <f t="shared" si="8"/>
        <v>#DIV/0!</v>
      </c>
      <c r="P57" s="14" t="e">
        <f t="shared" si="8"/>
        <v>#DIV/0!</v>
      </c>
      <c r="Q57" s="14">
        <f t="shared" si="8"/>
        <v>0.42222222222222222</v>
      </c>
    </row>
    <row r="58" spans="2:17">
      <c r="D58" s="1"/>
      <c r="E58" s="1"/>
      <c r="H58" s="28" t="s">
        <v>17</v>
      </c>
      <c r="I58" s="28"/>
      <c r="J58" s="13">
        <f>J55/J56</f>
        <v>0.62068965517241381</v>
      </c>
      <c r="K58" s="13">
        <f t="shared" ref="K58:Q58" si="9">K55/K56</f>
        <v>0.13793103448275862</v>
      </c>
      <c r="L58" s="14">
        <f t="shared" si="9"/>
        <v>0.13793103448275862</v>
      </c>
      <c r="M58" s="14">
        <f t="shared" si="9"/>
        <v>0.13793103448275862</v>
      </c>
      <c r="N58" s="14">
        <f t="shared" si="9"/>
        <v>0.20689655172413793</v>
      </c>
      <c r="O58" s="14" t="e">
        <f t="shared" si="9"/>
        <v>#DIV/0!</v>
      </c>
      <c r="P58" s="14" t="e">
        <f t="shared" si="9"/>
        <v>#DIV/0!</v>
      </c>
      <c r="Q58" s="14">
        <f t="shared" si="9"/>
        <v>0.57777777777777772</v>
      </c>
    </row>
    <row r="59" spans="2:17">
      <c r="D59" s="1"/>
      <c r="E59" s="8"/>
      <c r="Q59" s="16">
        <f>AVERAGE(Q9:Q29)</f>
        <v>70.333333333333329</v>
      </c>
    </row>
    <row r="60" spans="2:17">
      <c r="D60" s="1"/>
      <c r="E60" s="8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22" t="s">
        <v>18</v>
      </c>
      <c r="K62" s="22"/>
      <c r="L62" s="22"/>
      <c r="M62" s="22"/>
      <c r="N62" s="22"/>
      <c r="O62" s="22"/>
      <c r="P62" s="22"/>
    </row>
  </sheetData>
  <mergeCells count="62">
    <mergeCell ref="H58:I58"/>
    <mergeCell ref="J61:P61"/>
    <mergeCell ref="J62:P62"/>
    <mergeCell ref="H55:I55"/>
    <mergeCell ref="D56:E56"/>
    <mergeCell ref="H56:I56"/>
    <mergeCell ref="H57:I57"/>
    <mergeCell ref="D50:I50"/>
    <mergeCell ref="D51:I51"/>
    <mergeCell ref="D52:I52"/>
    <mergeCell ref="D53:I53"/>
    <mergeCell ref="H54:I54"/>
    <mergeCell ref="D20:I20"/>
    <mergeCell ref="D21:I21"/>
    <mergeCell ref="D22:I22"/>
    <mergeCell ref="D49:I49"/>
    <mergeCell ref="D42:I42"/>
    <mergeCell ref="D43:I43"/>
    <mergeCell ref="D44:I44"/>
    <mergeCell ref="D45:I45"/>
    <mergeCell ref="D46:I46"/>
    <mergeCell ref="D47:I47"/>
    <mergeCell ref="D48:I48"/>
    <mergeCell ref="D40:I40"/>
    <mergeCell ref="D41:I41"/>
    <mergeCell ref="D23:I23"/>
    <mergeCell ref="D29:I29"/>
    <mergeCell ref="D24:I24"/>
    <mergeCell ref="D15:I15"/>
    <mergeCell ref="D16:I16"/>
    <mergeCell ref="D17:I17"/>
    <mergeCell ref="D18:I18"/>
    <mergeCell ref="D19:I19"/>
    <mergeCell ref="D6:G6"/>
    <mergeCell ref="I6:J6"/>
    <mergeCell ref="K6:P6"/>
    <mergeCell ref="D9:I9"/>
    <mergeCell ref="D8:I8"/>
    <mergeCell ref="B2:P2"/>
    <mergeCell ref="D3:P3"/>
    <mergeCell ref="D4:G4"/>
    <mergeCell ref="J4:K4"/>
    <mergeCell ref="N4:O4"/>
    <mergeCell ref="D10:I10"/>
    <mergeCell ref="D11:I11"/>
    <mergeCell ref="D12:I12"/>
    <mergeCell ref="D13:I13"/>
    <mergeCell ref="D14:I14"/>
    <mergeCell ref="D25:I25"/>
    <mergeCell ref="D26:I26"/>
    <mergeCell ref="D27:I27"/>
    <mergeCell ref="D28:I28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102-B</vt:lpstr>
      <vt:lpstr>CÁLCULO 104-B</vt:lpstr>
      <vt:lpstr>CÁLCULO 107-B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Home-PC</cp:lastModifiedBy>
  <cp:lastPrinted>2023-03-21T15:13:53Z</cp:lastPrinted>
  <dcterms:created xsi:type="dcterms:W3CDTF">2023-03-14T19:16:59Z</dcterms:created>
  <dcterms:modified xsi:type="dcterms:W3CDTF">2024-01-10T23:29:30Z</dcterms:modified>
</cp:coreProperties>
</file>