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ópicos de Base de Datos" sheetId="1" state="visible" r:id="rId2"/>
    <sheet name="Interconectividad de Redes" sheetId="2" state="visible" r:id="rId3"/>
    <sheet name="Informática para la Administrac" sheetId="3" state="visible" r:id="rId4"/>
    <sheet name="Informática para la Administr-1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<sst xmlns="http://schemas.openxmlformats.org/spreadsheetml/2006/main" count="296" uniqueCount="216">
  <si>
    <t xml:space="preserve">INSTITUTO TECNOLOGCIO SUPERIOR DE SAN ANDRES TUXTLA</t>
  </si>
  <si>
    <t xml:space="preserve">REPORTE DE CALIFICACIONES</t>
  </si>
  <si>
    <t xml:space="preserve">MATERIA</t>
  </si>
  <si>
    <t xml:space="preserve">Tópicos de Base de Datos</t>
  </si>
  <si>
    <t xml:space="preserve">GRUPO</t>
  </si>
  <si>
    <t xml:space="preserve">710 – A</t>
  </si>
  <si>
    <t xml:space="preserve">FECHA</t>
  </si>
  <si>
    <t xml:space="preserve">PERIODO</t>
  </si>
  <si>
    <t xml:space="preserve">Septiembre 2023 – Enero 2024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</si>
  <si>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</si>
  <si>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</si>
  <si>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</si>
  <si>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</si>
  <si>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</si>
  <si>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</si>
  <si>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</si>
  <si>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</si>
  <si>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</si>
  <si>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</si>
  <si>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</si>
  <si>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</si>
  <si>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</si>
  <si>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</si>
  <si>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</si>
  <si>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</si>
  <si>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</si>
  <si>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</si>
  <si>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</si>
  <si>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</si>
  <si>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</si>
  <si>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</si>
  <si>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JESUS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</si>
  <si>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</si>
  <si>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</si>
  <si>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</si>
  <si>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</si>
  <si>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</si>
  <si>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</si>
  <si>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191U0401</t>
  </si>
  <si>
    <t xml:space="preserve">LUA GONZALEZ JOSE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</si>
  <si>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</si>
  <si>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</si>
  <si>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</si>
  <si>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</si>
  <si>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201U0244</t>
  </si>
  <si>
    <t xml:space="preserve">TEMICH COTA JOSE MANUEL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</si>
  <si>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</si>
  <si>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</si>
  <si>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</si>
  <si>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</si>
  <si>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201U0246</t>
  </si>
  <si>
    <t xml:space="preserve">VELASCO QUINO ALFONSO</t>
  </si>
  <si>
    <t xml:space="preserve">191U0418</t>
  </si>
  <si>
    <t xml:space="preserve">XALA HERNANDEZ EDUARDO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</si>
  <si>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</si>
  <si>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</si>
  <si>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</si>
  <si>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</si>
  <si>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</si>
  <si>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</si>
  <si>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Interconectividad de Redes</t>
  </si>
  <si>
    <t xml:space="preserve">510 – A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</si>
  <si>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</si>
  <si>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</si>
  <si>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</si>
  <si>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</si>
  <si>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</si>
  <si>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</si>
  <si>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</si>
  <si>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</si>
  <si>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</si>
  <si>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</si>
  <si>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</si>
  <si>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</si>
  <si>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</si>
  <si>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</si>
  <si>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</si>
  <si>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</si>
  <si>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</si>
  <si>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</si>
  <si>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</si>
  <si>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</si>
  <si>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</si>
  <si>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</si>
  <si>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</si>
  <si>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</si>
  <si>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</si>
  <si>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</si>
  <si>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</si>
  <si>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</si>
  <si>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</si>
  <si>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</si>
  <si>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</si>
  <si>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</si>
  <si>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211U0385</t>
  </si>
  <si>
    <t xml:space="preserve">PALAYOT COMI HEIDI EMIRETH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</si>
  <si>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</si>
  <si>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</si>
  <si>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</si>
  <si>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</si>
  <si>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</si>
  <si>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</si>
  <si>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</si>
  <si>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</si>
  <si>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</si>
  <si>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</si>
  <si>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</si>
  <si>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</si>
  <si>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</si>
  <si>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</si>
  <si>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Informática para la Administración </t>
  </si>
  <si>
    <t xml:space="preserve">105 – A</t>
  </si>
  <si>
    <t xml:space="preserve">231U0181</t>
  </si>
  <si>
    <t xml:space="preserve">AGUIRRE LINDO JOSSELYN ESBEYDI</t>
  </si>
  <si>
    <t xml:space="preserve">231U0186</t>
  </si>
  <si>
    <t xml:space="preserve">CABADA GONZALEZ CARLOS ALBERTO</t>
  </si>
  <si>
    <t xml:space="preserve">231U0189</t>
  </si>
  <si>
    <t xml:space="preserve">CHAPOL MARTINEZ KARLA MONSERRAT</t>
  </si>
  <si>
    <t xml:space="preserve">231U0191</t>
  </si>
  <si>
    <t xml:space="preserve">COBAXIN XOLO YANET</t>
  </si>
  <si>
    <t xml:space="preserve">231U0192</t>
  </si>
  <si>
    <t xml:space="preserve">COBIX OSORIO CARLOS AUGUSTO</t>
  </si>
  <si>
    <t xml:space="preserve">231U0195</t>
  </si>
  <si>
    <t xml:space="preserve">CRUZ FLORES ALONDRA YARAVI NAIBITH</t>
  </si>
  <si>
    <t xml:space="preserve">231U0197</t>
  </si>
  <si>
    <t xml:space="preserve">DOMINGUEZ MORALES XIMENA</t>
  </si>
  <si>
    <t xml:space="preserve">231U0635</t>
  </si>
  <si>
    <t xml:space="preserve">ESCOBAR ROSAS JOAQUIN DAGOBERTO</t>
  </si>
  <si>
    <t xml:space="preserve">221U0289</t>
  </si>
  <si>
    <t xml:space="preserve">ESCRIBANO PRETELIN OSCAR MANUEL</t>
  </si>
  <si>
    <t xml:space="preserve">211U0584</t>
  </si>
  <si>
    <t xml:space="preserve">LOPEZ SALAZAR ALEJANDRO</t>
  </si>
  <si>
    <t xml:space="preserve">231U0208</t>
  </si>
  <si>
    <t xml:space="preserve">MARCIAL GARCIA ALAN ANTONIO</t>
  </si>
  <si>
    <t xml:space="preserve">221U0311</t>
  </si>
  <si>
    <t xml:space="preserve">MORALES ALFONSO ALMA GERALDINE</t>
  </si>
  <si>
    <t xml:space="preserve">231U0213</t>
  </si>
  <si>
    <t xml:space="preserve">MORALES CANO AISHA SHECCID</t>
  </si>
  <si>
    <t xml:space="preserve">231U0215</t>
  </si>
  <si>
    <t xml:space="preserve">MORISCO LOPEZ ANUAR EDUARDO</t>
  </si>
  <si>
    <t xml:space="preserve">231U0216</t>
  </si>
  <si>
    <t xml:space="preserve">MORTERA ELIAS ALEXANDER</t>
  </si>
  <si>
    <t xml:space="preserve">231U0223</t>
  </si>
  <si>
    <t xml:space="preserve">PUCHETA VILLALOBOS JOSÉ MANUEL</t>
  </si>
  <si>
    <t xml:space="preserve">231U0224</t>
  </si>
  <si>
    <t xml:space="preserve">QUEZADA CHACHA CARLOS RAYMUNDO</t>
  </si>
  <si>
    <t xml:space="preserve">231U0226</t>
  </si>
  <si>
    <t xml:space="preserve">REYES TORNADO JUAN FERNANDO</t>
  </si>
  <si>
    <t xml:space="preserve">211U0271</t>
  </si>
  <si>
    <t xml:space="preserve">REYES TORRES JALIL</t>
  </si>
  <si>
    <t xml:space="preserve">231U0228</t>
  </si>
  <si>
    <t xml:space="preserve">ROVIRA MACARIO EDUARDO</t>
  </si>
  <si>
    <t xml:space="preserve">231U0232</t>
  </si>
  <si>
    <t xml:space="preserve">TEPOX CHAPOL CARLOS</t>
  </si>
  <si>
    <t xml:space="preserve">211U0281</t>
  </si>
  <si>
    <t xml:space="preserve">TORRES TOM CARLA ALESSANDRA</t>
  </si>
  <si>
    <t xml:space="preserve">231U0234</t>
  </si>
  <si>
    <t xml:space="preserve">VILLAFUERTE CHONTAL YOSHUA</t>
  </si>
  <si>
    <t xml:space="preserve">Informática para la Administración</t>
  </si>
  <si>
    <t xml:space="preserve">105 – C</t>
  </si>
  <si>
    <t xml:space="preserve">221U0271</t>
  </si>
  <si>
    <t xml:space="preserve">ATAXCA CATEMAXCA YAMILETH</t>
  </si>
  <si>
    <t xml:space="preserve">231U0183</t>
  </si>
  <si>
    <t xml:space="preserve">BAXIN SORIANO MONTSERRAT GUADALUPE</t>
  </si>
  <si>
    <t xml:space="preserve">231U0187</t>
  </si>
  <si>
    <t xml:space="preserve">CAMPOS CHIGO JONATHAN</t>
  </si>
  <si>
    <t xml:space="preserve">211U0437</t>
  </si>
  <si>
    <t xml:space="preserve">CASTELLANOS CARMONA ANGEL ALONSO</t>
  </si>
  <si>
    <t xml:space="preserve">231U0188</t>
  </si>
  <si>
    <t xml:space="preserve">CHAGALA FISCAL MIGUEL ANGEL</t>
  </si>
  <si>
    <t xml:space="preserve">231U0590</t>
  </si>
  <si>
    <t xml:space="preserve">CHAGALA PAXTIAN LUIS ARTURO</t>
  </si>
  <si>
    <t xml:space="preserve">231U0190</t>
  </si>
  <si>
    <t xml:space="preserve">CHAPOL ORTIZ LUIS ANTONIO</t>
  </si>
  <si>
    <t xml:space="preserve">231U0194</t>
  </si>
  <si>
    <t xml:space="preserve">COTA ALVARADO BRYAN DE JESUS</t>
  </si>
  <si>
    <t xml:space="preserve">231U0200</t>
  </si>
  <si>
    <t xml:space="preserve">ESCRIBANO SANDOVAL MARITZA</t>
  </si>
  <si>
    <t xml:space="preserve">231U0201</t>
  </si>
  <si>
    <t xml:space="preserve">GARCIA CANELA FRANCISCO</t>
  </si>
  <si>
    <t xml:space="preserve">221U0298</t>
  </si>
  <si>
    <t xml:space="preserve">JIMENEZ TENORIO CHRISTIAN JHOVANY</t>
  </si>
  <si>
    <t xml:space="preserve">231U0205</t>
  </si>
  <si>
    <t xml:space="preserve">LUPERCIO SANCHEZ TERESITA DE JESUS</t>
  </si>
  <si>
    <t xml:space="preserve">231U0210</t>
  </si>
  <si>
    <t xml:space="preserve">MEDRANO SOSA FERNANDA MICHELLE</t>
  </si>
  <si>
    <t xml:space="preserve">231U0212</t>
  </si>
  <si>
    <t xml:space="preserve">MIROS DOMINGUEZ KARLA RUBI</t>
  </si>
  <si>
    <t xml:space="preserve">231U0237</t>
  </si>
  <si>
    <t xml:space="preserve">ORGANISTA VILLASECA SIGRID SUZETTE</t>
  </si>
  <si>
    <t xml:space="preserve">231U0218</t>
  </si>
  <si>
    <t xml:space="preserve">PASCUAL RAMÍREZ MAYTE</t>
  </si>
  <si>
    <t xml:space="preserve">231U0219</t>
  </si>
  <si>
    <t xml:space="preserve">PAZ TENORIO BELINDA</t>
  </si>
  <si>
    <t xml:space="preserve">231U0611</t>
  </si>
  <si>
    <t xml:space="preserve">POXTAN VELASCO MARICELA</t>
  </si>
  <si>
    <t xml:space="preserve">231U0222</t>
  </si>
  <si>
    <t xml:space="preserve">PUCHETA TON DAVID ALEJANDRO</t>
  </si>
  <si>
    <t xml:space="preserve">231U0436</t>
  </si>
  <si>
    <t xml:space="preserve">RASCON CORTES GRECIA DEL CARMEN</t>
  </si>
  <si>
    <t xml:space="preserve">231U0225</t>
  </si>
  <si>
    <t xml:space="preserve">RAYMUNDO ALVARADO EDGAR RAFAEL</t>
  </si>
  <si>
    <t xml:space="preserve">231U0702</t>
  </si>
  <si>
    <t xml:space="preserve">SEQUEDA VELA OSCAR ARIEL</t>
  </si>
  <si>
    <t xml:space="preserve">231U0695</t>
  </si>
  <si>
    <t xml:space="preserve">SOSA COPETE MIA EDITH</t>
  </si>
  <si>
    <t xml:space="preserve">231U0229</t>
  </si>
  <si>
    <t xml:space="preserve">SOSA OCTAVO PALOMA GUADALUPE</t>
  </si>
  <si>
    <t xml:space="preserve">221U0331</t>
  </si>
  <si>
    <t xml:space="preserve">SOSA VENTURA GABRIELA</t>
  </si>
  <si>
    <t xml:space="preserve">231U0231</t>
  </si>
  <si>
    <t xml:space="preserve">TEPAX PEREZ SINAI YAMILET</t>
  </si>
  <si>
    <t xml:space="preserve">231U0615</t>
  </si>
  <si>
    <t xml:space="preserve">VELASCO SEBA GABRIELA</t>
  </si>
  <si>
    <t xml:space="preserve">231U0236</t>
  </si>
  <si>
    <t xml:space="preserve">XOLO HERNANDEZ KARLA ALEJANDRA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</si>
</sst>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21" activeCellId="1" sqref="T28:T35 T21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5.83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45201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4" t="n">
        <v>92</v>
      </c>
      <c r="K9" s="14" t="n">
        <v>98</v>
      </c>
      <c r="L9" s="14" t="n">
        <v>100</v>
      </c>
      <c r="M9" s="14" t="n">
        <v>100</v>
      </c>
      <c r="N9" s="13"/>
      <c r="O9" s="13"/>
      <c r="P9" s="13"/>
      <c r="Q9" s="17" t="n">
        <f aca="false">SUM(J9:P9)/4</f>
        <v>97.5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4" t="n">
        <v>100</v>
      </c>
      <c r="K10" s="14" t="n">
        <v>94</v>
      </c>
      <c r="L10" s="14" t="n">
        <v>100</v>
      </c>
      <c r="M10" s="14" t="n">
        <v>100</v>
      </c>
      <c r="N10" s="13"/>
      <c r="O10" s="13"/>
      <c r="P10" s="13"/>
      <c r="Q10" s="17" t="n">
        <f aca="false">SUM(J10:P10)/4</f>
        <v>98.5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4" t="n">
        <v>96</v>
      </c>
      <c r="K11" s="14" t="n">
        <v>98</v>
      </c>
      <c r="L11" s="14" t="n">
        <v>100</v>
      </c>
      <c r="M11" s="14" t="n">
        <v>100</v>
      </c>
      <c r="N11" s="13"/>
      <c r="O11" s="13"/>
      <c r="P11" s="13"/>
      <c r="Q11" s="17" t="n">
        <f aca="false">SUM(J11:P11)/4</f>
        <v>98.5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4" t="n">
        <v>100</v>
      </c>
      <c r="K12" s="14" t="n">
        <v>94</v>
      </c>
      <c r="L12" s="14" t="n">
        <v>96</v>
      </c>
      <c r="M12" s="14" t="n">
        <v>96</v>
      </c>
      <c r="N12" s="13"/>
      <c r="O12" s="13"/>
      <c r="P12" s="13"/>
      <c r="Q12" s="17" t="n">
        <f aca="false">SUM(J12:P12)/4</f>
        <v>96.5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8" t="n">
        <v>0</v>
      </c>
      <c r="K13" s="14" t="n">
        <v>86</v>
      </c>
      <c r="L13" s="18" t="n">
        <v>0</v>
      </c>
      <c r="M13" s="18" t="n">
        <v>0</v>
      </c>
      <c r="N13" s="13"/>
      <c r="O13" s="13"/>
      <c r="P13" s="13"/>
      <c r="Q13" s="17" t="n">
        <f aca="false">SUM(J13:P13)/4</f>
        <v>21.5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4" t="n">
        <v>96</v>
      </c>
      <c r="K14" s="14" t="n">
        <v>96</v>
      </c>
      <c r="L14" s="14" t="n">
        <v>98</v>
      </c>
      <c r="M14" s="14" t="n">
        <v>98</v>
      </c>
      <c r="N14" s="13"/>
      <c r="O14" s="13"/>
      <c r="P14" s="13"/>
      <c r="Q14" s="17" t="n">
        <f aca="false">SUM(J14:P14)/4</f>
        <v>97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4" t="n">
        <v>87</v>
      </c>
      <c r="K15" s="14" t="n">
        <v>89</v>
      </c>
      <c r="L15" s="14" t="n">
        <v>90</v>
      </c>
      <c r="M15" s="14" t="n">
        <v>95</v>
      </c>
      <c r="N15" s="13"/>
      <c r="O15" s="13"/>
      <c r="P15" s="13"/>
      <c r="Q15" s="17" t="n">
        <f aca="false">SUM(J15:P15)/4</f>
        <v>90.25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4" t="n">
        <v>94</v>
      </c>
      <c r="K16" s="14" t="n">
        <v>88</v>
      </c>
      <c r="L16" s="18" t="n">
        <v>0</v>
      </c>
      <c r="M16" s="14" t="n">
        <v>91</v>
      </c>
      <c r="N16" s="13"/>
      <c r="O16" s="13"/>
      <c r="P16" s="13"/>
      <c r="Q16" s="17" t="n">
        <f aca="false">SUM(J16:P16)/4</f>
        <v>68.25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8" t="n">
        <v>0</v>
      </c>
      <c r="K17" s="18" t="n">
        <v>0</v>
      </c>
      <c r="L17" s="18" t="n">
        <v>0</v>
      </c>
      <c r="M17" s="18" t="n">
        <v>0</v>
      </c>
      <c r="N17" s="13"/>
      <c r="O17" s="13"/>
      <c r="P17" s="13"/>
      <c r="Q17" s="17" t="n">
        <f aca="false">SUM(J17:P17)/4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4" t="n">
        <v>96</v>
      </c>
      <c r="K18" s="14" t="n">
        <v>97</v>
      </c>
      <c r="L18" s="14" t="n">
        <v>100</v>
      </c>
      <c r="M18" s="14" t="n">
        <v>100</v>
      </c>
      <c r="N18" s="13"/>
      <c r="O18" s="13"/>
      <c r="P18" s="13"/>
      <c r="Q18" s="17" t="n">
        <f aca="false">SUM(J18:P18)/4</f>
        <v>98.25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4" t="n">
        <v>96</v>
      </c>
      <c r="K19" s="14" t="n">
        <v>97</v>
      </c>
      <c r="L19" s="14" t="n">
        <v>99</v>
      </c>
      <c r="M19" s="14" t="n">
        <v>99</v>
      </c>
      <c r="N19" s="13"/>
      <c r="O19" s="13"/>
      <c r="P19" s="13"/>
      <c r="Q19" s="17" t="n">
        <f aca="false">SUM(J19:P19)/4</f>
        <v>97.75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4" t="n">
        <v>99</v>
      </c>
      <c r="K20" s="14" t="n">
        <v>93</v>
      </c>
      <c r="L20" s="14" t="n">
        <v>93</v>
      </c>
      <c r="M20" s="14" t="n">
        <v>91</v>
      </c>
      <c r="N20" s="13"/>
      <c r="O20" s="13"/>
      <c r="P20" s="13"/>
      <c r="Q20" s="17" t="n">
        <f aca="false">SUM(J20:P20)/4</f>
        <v>94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4" t="n">
        <v>100</v>
      </c>
      <c r="K21" s="14" t="n">
        <v>90</v>
      </c>
      <c r="L21" s="14" t="n">
        <v>98</v>
      </c>
      <c r="M21" s="14" t="n">
        <v>100</v>
      </c>
      <c r="N21" s="13"/>
      <c r="O21" s="13"/>
      <c r="P21" s="13"/>
      <c r="Q21" s="17" t="n">
        <f aca="false">SUM(J21:P21)/4</f>
        <v>97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4" t="n">
        <v>92</v>
      </c>
      <c r="K22" s="14" t="n">
        <v>93</v>
      </c>
      <c r="L22" s="14" t="n">
        <v>96</v>
      </c>
      <c r="M22" s="14" t="n">
        <v>95</v>
      </c>
      <c r="N22" s="13"/>
      <c r="O22" s="13"/>
      <c r="P22" s="13"/>
      <c r="Q22" s="17" t="n">
        <f aca="false">SUM(J22:P22)/4</f>
        <v>94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4" t="n">
        <v>98</v>
      </c>
      <c r="K23" s="14" t="n">
        <v>96</v>
      </c>
      <c r="L23" s="14" t="n">
        <v>97</v>
      </c>
      <c r="M23" s="14" t="n">
        <v>96</v>
      </c>
      <c r="N23" s="13"/>
      <c r="O23" s="13"/>
      <c r="P23" s="13"/>
      <c r="Q23" s="17" t="n">
        <f aca="false">SUM(J23:P23)/4</f>
        <v>96.75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8" t="n">
        <v>0</v>
      </c>
      <c r="K24" s="18" t="n">
        <v>0</v>
      </c>
      <c r="L24" s="18" t="n">
        <v>0</v>
      </c>
      <c r="M24" s="14" t="n">
        <v>91</v>
      </c>
      <c r="N24" s="13"/>
      <c r="O24" s="13"/>
      <c r="P24" s="13"/>
      <c r="Q24" s="17" t="n">
        <f aca="false">SUM(J24:P24)/4</f>
        <v>22.75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6"/>
      <c r="E25" s="16"/>
      <c r="F25" s="16"/>
      <c r="G25" s="16"/>
      <c r="H25" s="16"/>
      <c r="I25" s="16"/>
      <c r="J25" s="14"/>
      <c r="K25" s="14"/>
      <c r="L25" s="14"/>
      <c r="M25" s="14"/>
      <c r="N25" s="13"/>
      <c r="O25" s="13"/>
      <c r="P25" s="13"/>
      <c r="Q25" s="17" t="n">
        <f aca="false">SUM(J25:P25)/4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6"/>
      <c r="E26" s="16"/>
      <c r="F26" s="16"/>
      <c r="G26" s="16"/>
      <c r="H26" s="16"/>
      <c r="I26" s="16"/>
      <c r="J26" s="14"/>
      <c r="K26" s="14"/>
      <c r="L26" s="14"/>
      <c r="M26" s="14"/>
      <c r="N26" s="13"/>
      <c r="O26" s="13"/>
      <c r="P26" s="13"/>
      <c r="Q26" s="17" t="n">
        <f aca="false">SUM(J26:P26)/4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54</v>
      </c>
      <c r="I54" s="21"/>
      <c r="J54" s="22" t="n">
        <f aca="false">COUNTIF(J9:J53,"&gt;=70")</f>
        <v>13</v>
      </c>
      <c r="K54" s="22" t="n">
        <f aca="false">COUNTIF(K9:K53,"&gt;=70")</f>
        <v>14</v>
      </c>
      <c r="L54" s="22" t="n">
        <f aca="false">COUNTIF(L9:L53,"&gt;=70")</f>
        <v>12</v>
      </c>
      <c r="M54" s="22" t="n">
        <f aca="false">COUNTIF(M9:M53,"&gt;=70")</f>
        <v>14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12</v>
      </c>
    </row>
    <row r="55" customFormat="false" ht="15" hidden="false" customHeight="false" outlineLevel="0" collapsed="false">
      <c r="C55" s="20"/>
      <c r="D55" s="20"/>
      <c r="E55" s="4"/>
      <c r="H55" s="24" t="s">
        <v>55</v>
      </c>
      <c r="I55" s="24"/>
      <c r="J55" s="25" t="n">
        <f aca="false">COUNTIF(J9:J53,"&lt;70")</f>
        <v>3</v>
      </c>
      <c r="K55" s="25" t="n">
        <f aca="false">COUNTIF(K9:K53,"&lt;70")</f>
        <v>2</v>
      </c>
      <c r="L55" s="25" t="n">
        <f aca="false">COUNTIF(L9:L53,"&lt;70")</f>
        <v>4</v>
      </c>
      <c r="M55" s="25" t="n">
        <f aca="false">COUNTIF(M9:M53,"&lt;70")</f>
        <v>2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33</v>
      </c>
    </row>
    <row r="56" customFormat="false" ht="15" hidden="false" customHeight="false" outlineLevel="0" collapsed="false">
      <c r="C56" s="20"/>
      <c r="D56" s="20"/>
      <c r="E56" s="20"/>
      <c r="H56" s="24" t="s">
        <v>56</v>
      </c>
      <c r="I56" s="24"/>
      <c r="J56" s="25" t="n">
        <f aca="false">COUNT(J9:J53)</f>
        <v>16</v>
      </c>
      <c r="K56" s="25" t="n">
        <f aca="false">COUNT(K9:K53)</f>
        <v>16</v>
      </c>
      <c r="L56" s="25" t="n">
        <f aca="false">COUNT(L9:L53)</f>
        <v>16</v>
      </c>
      <c r="M56" s="25" t="n">
        <f aca="false">COUNT(M9:M53)</f>
        <v>16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57</v>
      </c>
      <c r="I57" s="27"/>
      <c r="J57" s="28" t="n">
        <f aca="false">J54/J56</f>
        <v>0.8125</v>
      </c>
      <c r="K57" s="29" t="n">
        <f aca="false">K54/K56</f>
        <v>0.875</v>
      </c>
      <c r="L57" s="29" t="n">
        <f aca="false">L54/L56</f>
        <v>0.75</v>
      </c>
      <c r="M57" s="29" t="n">
        <f aca="false">M54/M56</f>
        <v>0.875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0.266666666666667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58</v>
      </c>
      <c r="I58" s="27"/>
      <c r="J58" s="28" t="n">
        <f aca="false">J55/J56</f>
        <v>0.1875</v>
      </c>
      <c r="K58" s="28" t="n">
        <f aca="false">K55/K56</f>
        <v>0.125</v>
      </c>
      <c r="L58" s="29" t="n">
        <f aca="false">L55/L56</f>
        <v>0.25</v>
      </c>
      <c r="M58" s="29" t="n">
        <f aca="false">M55/M56</f>
        <v>0.125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0.733333333333333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59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26" activeCellId="1" sqref="T28:T35 T2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3.8" hidden="false" customHeight="false" outlineLevel="0" collapsed="false">
      <c r="C4" s="1" t="s">
        <v>2</v>
      </c>
      <c r="D4" s="6" t="s">
        <v>60</v>
      </c>
      <c r="E4" s="6"/>
      <c r="F4" s="6"/>
      <c r="G4" s="6"/>
      <c r="I4" s="1" t="s">
        <v>4</v>
      </c>
      <c r="J4" s="7" t="s">
        <v>61</v>
      </c>
      <c r="K4" s="7"/>
      <c r="M4" s="1" t="s">
        <v>6</v>
      </c>
      <c r="N4" s="8" t="n">
        <v>45201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62</v>
      </c>
      <c r="D9" s="12" t="s">
        <v>63</v>
      </c>
      <c r="E9" s="12"/>
      <c r="F9" s="12"/>
      <c r="G9" s="12"/>
      <c r="H9" s="12"/>
      <c r="I9" s="12"/>
      <c r="J9" s="14" t="n">
        <v>98</v>
      </c>
      <c r="K9" s="14" t="n">
        <v>98</v>
      </c>
      <c r="L9" s="14" t="n">
        <v>100</v>
      </c>
      <c r="M9" s="14" t="n">
        <v>98</v>
      </c>
      <c r="N9" s="14" t="n">
        <v>94</v>
      </c>
      <c r="O9" s="13"/>
      <c r="P9" s="13"/>
      <c r="Q9" s="17" t="n">
        <f aca="false">SUM(J9:P9)/5</f>
        <v>97.6</v>
      </c>
    </row>
    <row r="10" customFormat="false" ht="13.8" hidden="false" customHeight="false" outlineLevel="0" collapsed="false">
      <c r="B10" s="15" t="n">
        <f aca="false">B9+1</f>
        <v>2</v>
      </c>
      <c r="C10" s="15" t="s">
        <v>64</v>
      </c>
      <c r="D10" s="12" t="s">
        <v>65</v>
      </c>
      <c r="E10" s="12"/>
      <c r="F10" s="12"/>
      <c r="G10" s="12"/>
      <c r="H10" s="12"/>
      <c r="I10" s="12"/>
      <c r="J10" s="14" t="n">
        <v>100</v>
      </c>
      <c r="K10" s="14" t="n">
        <v>100</v>
      </c>
      <c r="L10" s="14" t="n">
        <v>96</v>
      </c>
      <c r="M10" s="14" t="n">
        <v>100</v>
      </c>
      <c r="N10" s="14" t="n">
        <v>96</v>
      </c>
      <c r="O10" s="13"/>
      <c r="P10" s="13"/>
      <c r="Q10" s="17" t="n">
        <f aca="false">SUM(J10:P10)/5</f>
        <v>98.4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66</v>
      </c>
      <c r="D11" s="12" t="s">
        <v>67</v>
      </c>
      <c r="E11" s="12"/>
      <c r="F11" s="12"/>
      <c r="G11" s="12"/>
      <c r="H11" s="12"/>
      <c r="I11" s="12"/>
      <c r="J11" s="14" t="n">
        <v>100</v>
      </c>
      <c r="K11" s="14" t="n">
        <v>100</v>
      </c>
      <c r="L11" s="14" t="n">
        <v>100</v>
      </c>
      <c r="M11" s="14" t="n">
        <v>100</v>
      </c>
      <c r="N11" s="14" t="n">
        <v>96</v>
      </c>
      <c r="O11" s="13"/>
      <c r="P11" s="13"/>
      <c r="Q11" s="17" t="n">
        <f aca="false">SUM(J11:P11)/5</f>
        <v>99.2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68</v>
      </c>
      <c r="D12" s="12" t="s">
        <v>69</v>
      </c>
      <c r="E12" s="12"/>
      <c r="F12" s="12"/>
      <c r="G12" s="12"/>
      <c r="H12" s="12"/>
      <c r="I12" s="12"/>
      <c r="J12" s="14" t="n">
        <v>100</v>
      </c>
      <c r="K12" s="14" t="n">
        <v>100</v>
      </c>
      <c r="L12" s="14" t="n">
        <v>96</v>
      </c>
      <c r="M12" s="14" t="n">
        <v>92</v>
      </c>
      <c r="N12" s="14" t="n">
        <v>84</v>
      </c>
      <c r="O12" s="13"/>
      <c r="P12" s="13"/>
      <c r="Q12" s="17" t="n">
        <f aca="false">SUM(J12:P12)/5</f>
        <v>94.4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70</v>
      </c>
      <c r="D13" s="12" t="s">
        <v>71</v>
      </c>
      <c r="E13" s="12"/>
      <c r="F13" s="12"/>
      <c r="G13" s="12"/>
      <c r="H13" s="12"/>
      <c r="I13" s="12"/>
      <c r="J13" s="14" t="n">
        <v>100</v>
      </c>
      <c r="K13" s="14" t="n">
        <v>100</v>
      </c>
      <c r="L13" s="14" t="n">
        <v>100</v>
      </c>
      <c r="M13" s="14" t="n">
        <v>100</v>
      </c>
      <c r="N13" s="14" t="n">
        <v>100</v>
      </c>
      <c r="O13" s="13"/>
      <c r="P13" s="13"/>
      <c r="Q13" s="17" t="n">
        <f aca="false">SUM(J13:P13)/5</f>
        <v>100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72</v>
      </c>
      <c r="D14" s="12" t="s">
        <v>73</v>
      </c>
      <c r="E14" s="12"/>
      <c r="F14" s="12"/>
      <c r="G14" s="12"/>
      <c r="H14" s="12"/>
      <c r="I14" s="12"/>
      <c r="J14" s="14" t="n">
        <v>80</v>
      </c>
      <c r="K14" s="18" t="n">
        <v>0</v>
      </c>
      <c r="L14" s="18" t="n">
        <v>0</v>
      </c>
      <c r="M14" s="14" t="n">
        <v>72</v>
      </c>
      <c r="N14" s="18" t="n">
        <v>0</v>
      </c>
      <c r="O14" s="13"/>
      <c r="P14" s="13"/>
      <c r="Q14" s="17" t="n">
        <f aca="false">SUM(J14:P14)/5</f>
        <v>30.4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74</v>
      </c>
      <c r="D15" s="12" t="s">
        <v>75</v>
      </c>
      <c r="E15" s="12"/>
      <c r="F15" s="12"/>
      <c r="G15" s="12"/>
      <c r="H15" s="12"/>
      <c r="I15" s="12"/>
      <c r="J15" s="14" t="n">
        <v>98</v>
      </c>
      <c r="K15" s="14" t="n">
        <v>100</v>
      </c>
      <c r="L15" s="14" t="n">
        <v>99</v>
      </c>
      <c r="M15" s="14" t="n">
        <v>92</v>
      </c>
      <c r="N15" s="14" t="n">
        <v>100</v>
      </c>
      <c r="O15" s="13"/>
      <c r="P15" s="13"/>
      <c r="Q15" s="17" t="n">
        <f aca="false">SUM(J15:P15)/5</f>
        <v>97.8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76</v>
      </c>
      <c r="D16" s="12" t="s">
        <v>77</v>
      </c>
      <c r="E16" s="12"/>
      <c r="F16" s="12"/>
      <c r="G16" s="12"/>
      <c r="H16" s="12"/>
      <c r="I16" s="12"/>
      <c r="J16" s="14" t="n">
        <v>100</v>
      </c>
      <c r="K16" s="14" t="n">
        <v>100</v>
      </c>
      <c r="L16" s="14" t="n">
        <v>95</v>
      </c>
      <c r="M16" s="14" t="n">
        <v>92</v>
      </c>
      <c r="N16" s="14" t="n">
        <v>82</v>
      </c>
      <c r="O16" s="13"/>
      <c r="P16" s="13"/>
      <c r="Q16" s="17" t="n">
        <f aca="false">SUM(J16:P16)/5</f>
        <v>93.8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78</v>
      </c>
      <c r="D17" s="12" t="s">
        <v>79</v>
      </c>
      <c r="E17" s="12"/>
      <c r="F17" s="12"/>
      <c r="G17" s="12"/>
      <c r="H17" s="12"/>
      <c r="I17" s="12"/>
      <c r="J17" s="14" t="n">
        <v>99</v>
      </c>
      <c r="K17" s="14" t="n">
        <v>100</v>
      </c>
      <c r="L17" s="14" t="n">
        <v>100</v>
      </c>
      <c r="M17" s="14" t="n">
        <v>100</v>
      </c>
      <c r="N17" s="14" t="n">
        <v>100</v>
      </c>
      <c r="O17" s="13"/>
      <c r="P17" s="13"/>
      <c r="Q17" s="17" t="n">
        <f aca="false">SUM(J17:P17)/5</f>
        <v>99.8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80</v>
      </c>
      <c r="D18" s="12" t="s">
        <v>81</v>
      </c>
      <c r="E18" s="12"/>
      <c r="F18" s="12"/>
      <c r="G18" s="12"/>
      <c r="H18" s="12"/>
      <c r="I18" s="12"/>
      <c r="J18" s="14" t="n">
        <v>91</v>
      </c>
      <c r="K18" s="18" t="n">
        <v>0</v>
      </c>
      <c r="L18" s="14" t="n">
        <v>95</v>
      </c>
      <c r="M18" s="14" t="n">
        <v>98</v>
      </c>
      <c r="N18" s="14" t="n">
        <v>90</v>
      </c>
      <c r="O18" s="13"/>
      <c r="P18" s="13"/>
      <c r="Q18" s="17" t="n">
        <f aca="false">SUM(J18:P18)/5</f>
        <v>74.8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82</v>
      </c>
      <c r="D19" s="12" t="s">
        <v>83</v>
      </c>
      <c r="E19" s="12"/>
      <c r="F19" s="12"/>
      <c r="G19" s="12"/>
      <c r="H19" s="12"/>
      <c r="I19" s="12"/>
      <c r="J19" s="14" t="n">
        <v>100</v>
      </c>
      <c r="K19" s="14" t="n">
        <v>100</v>
      </c>
      <c r="L19" s="14" t="n">
        <v>100</v>
      </c>
      <c r="M19" s="14" t="n">
        <v>90</v>
      </c>
      <c r="N19" s="14" t="n">
        <v>92</v>
      </c>
      <c r="O19" s="13"/>
      <c r="P19" s="13"/>
      <c r="Q19" s="17" t="n">
        <f aca="false">SUM(J19:P19)/5</f>
        <v>96.4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84</v>
      </c>
      <c r="D20" s="12" t="s">
        <v>85</v>
      </c>
      <c r="E20" s="12"/>
      <c r="F20" s="12"/>
      <c r="G20" s="12"/>
      <c r="H20" s="12"/>
      <c r="I20" s="12"/>
      <c r="J20" s="14" t="n">
        <v>100</v>
      </c>
      <c r="K20" s="14" t="n">
        <v>100</v>
      </c>
      <c r="L20" s="14" t="n">
        <v>95</v>
      </c>
      <c r="M20" s="14" t="n">
        <v>100</v>
      </c>
      <c r="N20" s="14" t="n">
        <v>100</v>
      </c>
      <c r="O20" s="13"/>
      <c r="P20" s="13"/>
      <c r="Q20" s="17" t="n">
        <f aca="false">SUM(J20:P20)/5</f>
        <v>99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86</v>
      </c>
      <c r="D21" s="12" t="s">
        <v>87</v>
      </c>
      <c r="E21" s="12"/>
      <c r="F21" s="12"/>
      <c r="G21" s="12"/>
      <c r="H21" s="12"/>
      <c r="I21" s="12"/>
      <c r="J21" s="14" t="n">
        <v>100</v>
      </c>
      <c r="K21" s="14" t="n">
        <v>100</v>
      </c>
      <c r="L21" s="14" t="n">
        <v>100</v>
      </c>
      <c r="M21" s="14" t="n">
        <v>100</v>
      </c>
      <c r="N21" s="14" t="n">
        <v>95</v>
      </c>
      <c r="O21" s="13"/>
      <c r="P21" s="13"/>
      <c r="Q21" s="17" t="n">
        <f aca="false">SUM(J21:P21)/5</f>
        <v>99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88</v>
      </c>
      <c r="D22" s="12" t="s">
        <v>89</v>
      </c>
      <c r="E22" s="12"/>
      <c r="F22" s="12"/>
      <c r="G22" s="12"/>
      <c r="H22" s="12"/>
      <c r="I22" s="12"/>
      <c r="J22" s="14" t="n">
        <v>99</v>
      </c>
      <c r="K22" s="14" t="n">
        <v>100</v>
      </c>
      <c r="L22" s="14" t="n">
        <v>96</v>
      </c>
      <c r="M22" s="14" t="n">
        <v>100</v>
      </c>
      <c r="N22" s="14" t="n">
        <v>100</v>
      </c>
      <c r="O22" s="13"/>
      <c r="P22" s="13"/>
      <c r="Q22" s="17" t="n">
        <f aca="false">SUM(J22:P22)/5</f>
        <v>99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90</v>
      </c>
      <c r="D23" s="12" t="s">
        <v>91</v>
      </c>
      <c r="E23" s="12"/>
      <c r="F23" s="12"/>
      <c r="G23" s="12"/>
      <c r="H23" s="12"/>
      <c r="I23" s="12"/>
      <c r="J23" s="14" t="n">
        <v>99</v>
      </c>
      <c r="K23" s="14" t="n">
        <v>99</v>
      </c>
      <c r="L23" s="14" t="n">
        <v>100</v>
      </c>
      <c r="M23" s="14" t="n">
        <v>92</v>
      </c>
      <c r="N23" s="14" t="n">
        <v>96</v>
      </c>
      <c r="O23" s="13"/>
      <c r="P23" s="13"/>
      <c r="Q23" s="17" t="n">
        <f aca="false">SUM(J23:P23)/5</f>
        <v>97.2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92</v>
      </c>
      <c r="D24" s="12" t="s">
        <v>93</v>
      </c>
      <c r="E24" s="12"/>
      <c r="F24" s="12"/>
      <c r="G24" s="12"/>
      <c r="H24" s="12"/>
      <c r="I24" s="12"/>
      <c r="J24" s="14" t="n">
        <v>100</v>
      </c>
      <c r="K24" s="14" t="n">
        <v>92</v>
      </c>
      <c r="L24" s="14" t="n">
        <v>95</v>
      </c>
      <c r="M24" s="14" t="n">
        <v>100</v>
      </c>
      <c r="N24" s="14" t="n">
        <v>100</v>
      </c>
      <c r="O24" s="13"/>
      <c r="P24" s="13"/>
      <c r="Q24" s="17" t="n">
        <f aca="false">SUM(J24:P24)/5</f>
        <v>97.4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94</v>
      </c>
      <c r="D25" s="12" t="s">
        <v>95</v>
      </c>
      <c r="E25" s="12"/>
      <c r="F25" s="12"/>
      <c r="G25" s="12"/>
      <c r="H25" s="12"/>
      <c r="I25" s="12"/>
      <c r="J25" s="14" t="n">
        <v>100</v>
      </c>
      <c r="K25" s="18" t="n">
        <v>0</v>
      </c>
      <c r="L25" s="18" t="n">
        <v>0</v>
      </c>
      <c r="M25" s="18" t="n">
        <v>0</v>
      </c>
      <c r="N25" s="18" t="n">
        <v>0</v>
      </c>
      <c r="O25" s="13"/>
      <c r="P25" s="13"/>
      <c r="Q25" s="17" t="n">
        <f aca="false">SUM(J25:P25)/5</f>
        <v>20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96</v>
      </c>
      <c r="D26" s="12" t="s">
        <v>97</v>
      </c>
      <c r="E26" s="12"/>
      <c r="F26" s="12"/>
      <c r="G26" s="12"/>
      <c r="H26" s="12"/>
      <c r="I26" s="12"/>
      <c r="J26" s="14" t="n">
        <v>98</v>
      </c>
      <c r="K26" s="14" t="n">
        <v>100</v>
      </c>
      <c r="L26" s="14" t="n">
        <v>96</v>
      </c>
      <c r="M26" s="14" t="n">
        <v>92</v>
      </c>
      <c r="N26" s="14" t="n">
        <v>99</v>
      </c>
      <c r="O26" s="13"/>
      <c r="P26" s="13"/>
      <c r="Q26" s="17" t="n">
        <f aca="false">SUM(J26:P26)/5</f>
        <v>97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98</v>
      </c>
      <c r="D27" s="12" t="s">
        <v>99</v>
      </c>
      <c r="E27" s="12"/>
      <c r="F27" s="12"/>
      <c r="G27" s="12"/>
      <c r="H27" s="12"/>
      <c r="I27" s="12"/>
      <c r="J27" s="14" t="n">
        <v>100</v>
      </c>
      <c r="K27" s="14" t="n">
        <v>100</v>
      </c>
      <c r="L27" s="14" t="n">
        <v>96</v>
      </c>
      <c r="M27" s="14" t="n">
        <v>100</v>
      </c>
      <c r="N27" s="14" t="n">
        <v>98</v>
      </c>
      <c r="O27" s="13"/>
      <c r="P27" s="13"/>
      <c r="Q27" s="17" t="n">
        <f aca="false">SUM(J27:P27)/5</f>
        <v>98.8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100</v>
      </c>
      <c r="D28" s="12" t="s">
        <v>101</v>
      </c>
      <c r="E28" s="12"/>
      <c r="F28" s="12"/>
      <c r="G28" s="12"/>
      <c r="H28" s="12"/>
      <c r="I28" s="12"/>
      <c r="J28" s="14" t="n">
        <v>99</v>
      </c>
      <c r="K28" s="18" t="n">
        <v>0</v>
      </c>
      <c r="L28" s="14" t="n">
        <v>76</v>
      </c>
      <c r="M28" s="14" t="n">
        <v>96</v>
      </c>
      <c r="N28" s="14" t="n">
        <v>95</v>
      </c>
      <c r="O28" s="13"/>
      <c r="P28" s="13"/>
      <c r="Q28" s="17" t="n">
        <f aca="false">SUM(J28:P28)/5</f>
        <v>73.2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44</v>
      </c>
      <c r="D29" s="12" t="s">
        <v>45</v>
      </c>
      <c r="E29" s="12"/>
      <c r="F29" s="12"/>
      <c r="G29" s="12"/>
      <c r="H29" s="12"/>
      <c r="I29" s="12"/>
      <c r="J29" s="14" t="n">
        <v>94</v>
      </c>
      <c r="K29" s="14" t="n">
        <v>99</v>
      </c>
      <c r="L29" s="14" t="n">
        <v>95</v>
      </c>
      <c r="M29" s="14" t="n">
        <v>90</v>
      </c>
      <c r="N29" s="14" t="n">
        <v>92</v>
      </c>
      <c r="O29" s="13"/>
      <c r="P29" s="13"/>
      <c r="Q29" s="17" t="n">
        <f aca="false">SUM(J29:P29)/5</f>
        <v>94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102</v>
      </c>
      <c r="D30" s="12" t="s">
        <v>103</v>
      </c>
      <c r="E30" s="12"/>
      <c r="F30" s="12"/>
      <c r="G30" s="12"/>
      <c r="H30" s="12"/>
      <c r="I30" s="12"/>
      <c r="J30" s="14" t="n">
        <v>98</v>
      </c>
      <c r="K30" s="14" t="n">
        <v>100</v>
      </c>
      <c r="L30" s="14" t="n">
        <v>96</v>
      </c>
      <c r="M30" s="14" t="n">
        <v>90</v>
      </c>
      <c r="N30" s="14" t="n">
        <v>91</v>
      </c>
      <c r="O30" s="13"/>
      <c r="P30" s="13"/>
      <c r="Q30" s="17" t="n">
        <f aca="false">SUM(J30:P30)/5</f>
        <v>95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104</v>
      </c>
      <c r="D31" s="12" t="s">
        <v>105</v>
      </c>
      <c r="E31" s="12"/>
      <c r="F31" s="12"/>
      <c r="G31" s="12"/>
      <c r="H31" s="12"/>
      <c r="I31" s="12"/>
      <c r="J31" s="14" t="n">
        <v>100</v>
      </c>
      <c r="K31" s="14" t="n">
        <v>100</v>
      </c>
      <c r="L31" s="14" t="n">
        <v>100</v>
      </c>
      <c r="M31" s="14" t="n">
        <v>100</v>
      </c>
      <c r="N31" s="14" t="n">
        <v>100</v>
      </c>
      <c r="O31" s="13"/>
      <c r="P31" s="13"/>
      <c r="Q31" s="17" t="n">
        <f aca="false">SUM(J31:P31)/5</f>
        <v>100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106</v>
      </c>
      <c r="D32" s="12" t="s">
        <v>107</v>
      </c>
      <c r="E32" s="12"/>
      <c r="F32" s="12"/>
      <c r="G32" s="12"/>
      <c r="H32" s="12"/>
      <c r="I32" s="12"/>
      <c r="J32" s="14" t="n">
        <v>95</v>
      </c>
      <c r="K32" s="14" t="n">
        <v>99</v>
      </c>
      <c r="L32" s="14" t="n">
        <v>74</v>
      </c>
      <c r="M32" s="14" t="n">
        <v>88</v>
      </c>
      <c r="N32" s="14" t="n">
        <v>88</v>
      </c>
      <c r="O32" s="13"/>
      <c r="P32" s="13"/>
      <c r="Q32" s="17" t="n">
        <f aca="false">SUM(J32:P32)/5</f>
        <v>88.8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108</v>
      </c>
      <c r="D33" s="16" t="s">
        <v>109</v>
      </c>
      <c r="E33" s="16"/>
      <c r="F33" s="16"/>
      <c r="G33" s="16"/>
      <c r="H33" s="16"/>
      <c r="I33" s="16"/>
      <c r="J33" s="14" t="n">
        <v>99</v>
      </c>
      <c r="K33" s="14" t="n">
        <v>100</v>
      </c>
      <c r="L33" s="14" t="n">
        <v>96</v>
      </c>
      <c r="M33" s="14" t="n">
        <v>92</v>
      </c>
      <c r="N33" s="14" t="n">
        <v>96</v>
      </c>
      <c r="O33" s="13"/>
      <c r="P33" s="13"/>
      <c r="Q33" s="17" t="n">
        <f aca="false">SUM(J33:P33)/5</f>
        <v>96.6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54</v>
      </c>
      <c r="I54" s="21"/>
      <c r="J54" s="22" t="n">
        <f aca="false">COUNTIF(J9:J53,"&gt;=70")</f>
        <v>25</v>
      </c>
      <c r="K54" s="22" t="n">
        <f aca="false">COUNTIF(K9:K53,"&gt;=70")</f>
        <v>21</v>
      </c>
      <c r="L54" s="22" t="n">
        <f aca="false">COUNTIF(L9:L53,"&gt;=70")</f>
        <v>23</v>
      </c>
      <c r="M54" s="22" t="n">
        <f aca="false">COUNTIF(M9:M53,"&gt;=70")</f>
        <v>24</v>
      </c>
      <c r="N54" s="22" t="n">
        <f aca="false">COUNTIF(N9:N53,"&gt;=70")</f>
        <v>23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COUNTIF(Q9:Q33,"&gt;=70")</f>
        <v>23</v>
      </c>
    </row>
    <row r="55" customFormat="false" ht="15" hidden="false" customHeight="false" outlineLevel="0" collapsed="false">
      <c r="C55" s="20"/>
      <c r="D55" s="20"/>
      <c r="E55" s="4"/>
      <c r="H55" s="24" t="s">
        <v>55</v>
      </c>
      <c r="I55" s="24"/>
      <c r="J55" s="25" t="n">
        <f aca="false">COUNTIF(J9:J53,"&lt;70")</f>
        <v>0</v>
      </c>
      <c r="K55" s="25" t="n">
        <f aca="false">COUNTIF(K9:K53,"&lt;70")</f>
        <v>4</v>
      </c>
      <c r="L55" s="25" t="n">
        <f aca="false">COUNTIF(L9:L53,"&lt;70")</f>
        <v>2</v>
      </c>
      <c r="M55" s="25" t="n">
        <f aca="false">COUNTIF(M9:M53,"&lt;70")</f>
        <v>1</v>
      </c>
      <c r="N55" s="25" t="n">
        <f aca="false">COUNTIF(N9:N53,"&lt;70")</f>
        <v>2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COUNTIF(Q9:Q33,"&lt;70")</f>
        <v>2</v>
      </c>
    </row>
    <row r="56" customFormat="false" ht="15" hidden="false" customHeight="false" outlineLevel="0" collapsed="false">
      <c r="C56" s="20"/>
      <c r="D56" s="20"/>
      <c r="E56" s="20"/>
      <c r="H56" s="24" t="s">
        <v>56</v>
      </c>
      <c r="I56" s="24"/>
      <c r="J56" s="25" t="n">
        <f aca="false">COUNT(J9:J53)</f>
        <v>25</v>
      </c>
      <c r="K56" s="25" t="n">
        <f aca="false">COUNT(K9:K53)</f>
        <v>25</v>
      </c>
      <c r="L56" s="25" t="n">
        <f aca="false">COUNT(L9:L53)</f>
        <v>25</v>
      </c>
      <c r="M56" s="25" t="n">
        <f aca="false">COUNT(M9:M53)</f>
        <v>25</v>
      </c>
      <c r="N56" s="25" t="n">
        <f aca="false">COUNT(N9:N53)</f>
        <v>25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COUNT(Q9:Q33)</f>
        <v>25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57</v>
      </c>
      <c r="I57" s="27"/>
      <c r="J57" s="28" t="n">
        <f aca="false">J54/J56</f>
        <v>1</v>
      </c>
      <c r="K57" s="29" t="n">
        <f aca="false">K54/K56</f>
        <v>0.84</v>
      </c>
      <c r="L57" s="29" t="n">
        <f aca="false">L54/L56</f>
        <v>0.92</v>
      </c>
      <c r="M57" s="29" t="n">
        <f aca="false">M54/M56</f>
        <v>0.96</v>
      </c>
      <c r="N57" s="29" t="n">
        <f aca="false">N54/N56</f>
        <v>0.92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0.92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58</v>
      </c>
      <c r="I58" s="27"/>
      <c r="J58" s="28" t="n">
        <f aca="false">J55/J56</f>
        <v>0</v>
      </c>
      <c r="K58" s="28" t="n">
        <f aca="false">K55/K56</f>
        <v>0.16</v>
      </c>
      <c r="L58" s="29" t="n">
        <f aca="false">L55/L56</f>
        <v>0.08</v>
      </c>
      <c r="M58" s="29" t="n">
        <f aca="false">M55/M56</f>
        <v>0.04</v>
      </c>
      <c r="N58" s="29" t="n">
        <f aca="false">N55/N56</f>
        <v>0.08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0.08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59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25" activeCellId="1" sqref="T28:T35 T25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110</v>
      </c>
      <c r="E4" s="6"/>
      <c r="F4" s="6"/>
      <c r="G4" s="6"/>
      <c r="I4" s="1" t="s">
        <v>4</v>
      </c>
      <c r="J4" s="7" t="s">
        <v>111</v>
      </c>
      <c r="K4" s="7"/>
      <c r="M4" s="1" t="s">
        <v>6</v>
      </c>
      <c r="N4" s="8" t="n">
        <v>45201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112</v>
      </c>
      <c r="D9" s="16" t="s">
        <v>113</v>
      </c>
      <c r="E9" s="16"/>
      <c r="F9" s="16"/>
      <c r="G9" s="16"/>
      <c r="H9" s="16"/>
      <c r="I9" s="16"/>
      <c r="J9" s="14" t="n">
        <v>96</v>
      </c>
      <c r="K9" s="14" t="n">
        <v>100</v>
      </c>
      <c r="L9" s="14" t="n">
        <v>98</v>
      </c>
      <c r="M9" s="14" t="n">
        <v>100</v>
      </c>
      <c r="N9" s="14" t="n">
        <v>100</v>
      </c>
      <c r="O9" s="13"/>
      <c r="P9" s="13"/>
      <c r="Q9" s="17" t="n">
        <f aca="false">SUM(J9:P9)/5</f>
        <v>98.8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114</v>
      </c>
      <c r="D10" s="16" t="s">
        <v>115</v>
      </c>
      <c r="E10" s="16"/>
      <c r="F10" s="16"/>
      <c r="G10" s="16"/>
      <c r="H10" s="16"/>
      <c r="I10" s="16"/>
      <c r="J10" s="14" t="n">
        <v>85</v>
      </c>
      <c r="K10" s="14" t="n">
        <v>77</v>
      </c>
      <c r="L10" s="14" t="n">
        <v>90</v>
      </c>
      <c r="M10" s="14" t="n">
        <v>100</v>
      </c>
      <c r="N10" s="14" t="n">
        <v>95</v>
      </c>
      <c r="O10" s="13"/>
      <c r="P10" s="13"/>
      <c r="Q10" s="17" t="n">
        <f aca="false">SUM(J10:P10)/5</f>
        <v>89.4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116</v>
      </c>
      <c r="D11" s="16" t="s">
        <v>117</v>
      </c>
      <c r="E11" s="16"/>
      <c r="F11" s="16"/>
      <c r="G11" s="16"/>
      <c r="H11" s="16"/>
      <c r="I11" s="16"/>
      <c r="J11" s="14" t="n">
        <v>96</v>
      </c>
      <c r="K11" s="14" t="n">
        <v>92</v>
      </c>
      <c r="L11" s="14" t="n">
        <v>98</v>
      </c>
      <c r="M11" s="14" t="n">
        <v>100</v>
      </c>
      <c r="N11" s="14" t="n">
        <v>100</v>
      </c>
      <c r="O11" s="13"/>
      <c r="P11" s="13"/>
      <c r="Q11" s="17" t="n">
        <f aca="false">SUM(J11:P11)/5</f>
        <v>97.2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118</v>
      </c>
      <c r="D12" s="16" t="s">
        <v>119</v>
      </c>
      <c r="E12" s="16"/>
      <c r="F12" s="16"/>
      <c r="G12" s="16"/>
      <c r="H12" s="16"/>
      <c r="I12" s="16"/>
      <c r="J12" s="14" t="n">
        <v>70</v>
      </c>
      <c r="K12" s="14" t="n">
        <v>85</v>
      </c>
      <c r="L12" s="14" t="n">
        <v>96</v>
      </c>
      <c r="M12" s="14" t="n">
        <v>95</v>
      </c>
      <c r="N12" s="18" t="n">
        <v>0</v>
      </c>
      <c r="O12" s="13"/>
      <c r="P12" s="13"/>
      <c r="Q12" s="17" t="n">
        <f aca="false">SUM(J12:P12)/5</f>
        <v>69.2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120</v>
      </c>
      <c r="D13" s="16" t="s">
        <v>121</v>
      </c>
      <c r="E13" s="16"/>
      <c r="F13" s="16"/>
      <c r="G13" s="16"/>
      <c r="H13" s="16"/>
      <c r="I13" s="16"/>
      <c r="J13" s="14" t="n">
        <v>79</v>
      </c>
      <c r="K13" s="14" t="n">
        <v>85</v>
      </c>
      <c r="L13" s="14" t="n">
        <v>82</v>
      </c>
      <c r="M13" s="14" t="n">
        <v>95</v>
      </c>
      <c r="N13" s="14" t="n">
        <v>100</v>
      </c>
      <c r="O13" s="13"/>
      <c r="P13" s="13"/>
      <c r="Q13" s="17" t="n">
        <f aca="false">SUM(J13:P13)/5</f>
        <v>88.2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122</v>
      </c>
      <c r="D14" s="16" t="s">
        <v>123</v>
      </c>
      <c r="E14" s="16"/>
      <c r="F14" s="16"/>
      <c r="G14" s="16"/>
      <c r="H14" s="16"/>
      <c r="I14" s="16"/>
      <c r="J14" s="14" t="n">
        <v>83</v>
      </c>
      <c r="K14" s="14" t="n">
        <v>93</v>
      </c>
      <c r="L14" s="14" t="n">
        <v>92</v>
      </c>
      <c r="M14" s="14" t="n">
        <v>100</v>
      </c>
      <c r="N14" s="14" t="n">
        <v>95</v>
      </c>
      <c r="O14" s="13"/>
      <c r="P14" s="13"/>
      <c r="Q14" s="17" t="n">
        <f aca="false">SUM(J14:P14)/5</f>
        <v>92.6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124</v>
      </c>
      <c r="D15" s="16" t="s">
        <v>125</v>
      </c>
      <c r="E15" s="16"/>
      <c r="F15" s="16"/>
      <c r="G15" s="16"/>
      <c r="H15" s="16"/>
      <c r="I15" s="16"/>
      <c r="J15" s="14" t="n">
        <v>75</v>
      </c>
      <c r="K15" s="14" t="n">
        <v>76</v>
      </c>
      <c r="L15" s="14" t="n">
        <v>84</v>
      </c>
      <c r="M15" s="14" t="n">
        <v>100</v>
      </c>
      <c r="N15" s="14" t="n">
        <v>100</v>
      </c>
      <c r="O15" s="13"/>
      <c r="P15" s="13"/>
      <c r="Q15" s="17" t="n">
        <f aca="false">SUM(J15:P15)/5</f>
        <v>87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126</v>
      </c>
      <c r="D16" s="16" t="s">
        <v>127</v>
      </c>
      <c r="E16" s="16"/>
      <c r="F16" s="16"/>
      <c r="G16" s="16"/>
      <c r="H16" s="16"/>
      <c r="I16" s="16"/>
      <c r="J16" s="14" t="n">
        <v>94</v>
      </c>
      <c r="K16" s="14" t="n">
        <v>85</v>
      </c>
      <c r="L16" s="14" t="n">
        <v>82</v>
      </c>
      <c r="M16" s="14" t="n">
        <v>100</v>
      </c>
      <c r="N16" s="14" t="n">
        <v>100</v>
      </c>
      <c r="O16" s="13"/>
      <c r="P16" s="13"/>
      <c r="Q16" s="17" t="n">
        <f aca="false">SUM(J16:P16)/5</f>
        <v>92.2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128</v>
      </c>
      <c r="D17" s="16" t="s">
        <v>129</v>
      </c>
      <c r="E17" s="16"/>
      <c r="F17" s="16"/>
      <c r="G17" s="16"/>
      <c r="H17" s="16"/>
      <c r="I17" s="16"/>
      <c r="J17" s="14" t="n">
        <v>90</v>
      </c>
      <c r="K17" s="18" t="n">
        <v>0</v>
      </c>
      <c r="L17" s="18" t="n">
        <v>0</v>
      </c>
      <c r="M17" s="14" t="n">
        <v>100</v>
      </c>
      <c r="N17" s="14" t="n">
        <v>100</v>
      </c>
      <c r="O17" s="13"/>
      <c r="P17" s="13"/>
      <c r="Q17" s="17" t="n">
        <f aca="false">SUM(J17:P17)/5</f>
        <v>58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130</v>
      </c>
      <c r="D18" s="16" t="s">
        <v>131</v>
      </c>
      <c r="E18" s="16"/>
      <c r="F18" s="16"/>
      <c r="G18" s="16"/>
      <c r="H18" s="16"/>
      <c r="I18" s="16"/>
      <c r="J18" s="18" t="n">
        <v>0</v>
      </c>
      <c r="K18" s="18" t="n">
        <v>0</v>
      </c>
      <c r="L18" s="18" t="n">
        <v>0</v>
      </c>
      <c r="M18" s="18" t="n">
        <v>0</v>
      </c>
      <c r="N18" s="18" t="n">
        <v>0</v>
      </c>
      <c r="O18" s="13"/>
      <c r="P18" s="13"/>
      <c r="Q18" s="17" t="n">
        <f aca="false">SUM(J18:P18)/5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132</v>
      </c>
      <c r="D19" s="16" t="s">
        <v>133</v>
      </c>
      <c r="E19" s="16"/>
      <c r="F19" s="16"/>
      <c r="G19" s="16"/>
      <c r="H19" s="16"/>
      <c r="I19" s="16"/>
      <c r="J19" s="14" t="n">
        <v>87</v>
      </c>
      <c r="K19" s="14" t="n">
        <v>85</v>
      </c>
      <c r="L19" s="14" t="n">
        <v>80</v>
      </c>
      <c r="M19" s="14" t="n">
        <v>100</v>
      </c>
      <c r="N19" s="14" t="n">
        <v>95</v>
      </c>
      <c r="O19" s="13"/>
      <c r="P19" s="13"/>
      <c r="Q19" s="17" t="n">
        <f aca="false">SUM(J19:P19)/5</f>
        <v>89.4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134</v>
      </c>
      <c r="D20" s="16" t="s">
        <v>135</v>
      </c>
      <c r="E20" s="16"/>
      <c r="F20" s="16"/>
      <c r="G20" s="16"/>
      <c r="H20" s="16"/>
      <c r="I20" s="16"/>
      <c r="J20" s="14" t="n">
        <v>94</v>
      </c>
      <c r="K20" s="14" t="n">
        <v>93</v>
      </c>
      <c r="L20" s="14" t="n">
        <v>79</v>
      </c>
      <c r="M20" s="14" t="n">
        <v>95</v>
      </c>
      <c r="N20" s="14" t="n">
        <v>100</v>
      </c>
      <c r="O20" s="13"/>
      <c r="P20" s="13"/>
      <c r="Q20" s="17" t="n">
        <f aca="false">SUM(J20:P20)/5</f>
        <v>92.2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136</v>
      </c>
      <c r="D21" s="16" t="s">
        <v>137</v>
      </c>
      <c r="E21" s="16"/>
      <c r="F21" s="16"/>
      <c r="G21" s="16"/>
      <c r="H21" s="16"/>
      <c r="I21" s="16"/>
      <c r="J21" s="14" t="n">
        <v>91</v>
      </c>
      <c r="K21" s="14" t="n">
        <v>88</v>
      </c>
      <c r="L21" s="14" t="n">
        <v>98</v>
      </c>
      <c r="M21" s="14" t="n">
        <v>100</v>
      </c>
      <c r="N21" s="14" t="n">
        <v>100</v>
      </c>
      <c r="O21" s="13"/>
      <c r="P21" s="13"/>
      <c r="Q21" s="17" t="n">
        <f aca="false">SUM(J21:P21)/5</f>
        <v>95.4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138</v>
      </c>
      <c r="D22" s="16" t="s">
        <v>139</v>
      </c>
      <c r="E22" s="16"/>
      <c r="F22" s="16"/>
      <c r="G22" s="16"/>
      <c r="H22" s="16"/>
      <c r="I22" s="16"/>
      <c r="J22" s="14" t="n">
        <v>74</v>
      </c>
      <c r="K22" s="14" t="n">
        <v>85</v>
      </c>
      <c r="L22" s="18" t="n">
        <v>0</v>
      </c>
      <c r="M22" s="18" t="n">
        <v>0</v>
      </c>
      <c r="N22" s="18" t="n">
        <v>0</v>
      </c>
      <c r="O22" s="13"/>
      <c r="P22" s="13"/>
      <c r="Q22" s="17" t="n">
        <f aca="false">SUM(J22:P22)/5</f>
        <v>31.8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140</v>
      </c>
      <c r="D23" s="16" t="s">
        <v>141</v>
      </c>
      <c r="E23" s="16"/>
      <c r="F23" s="16"/>
      <c r="G23" s="16"/>
      <c r="H23" s="16"/>
      <c r="I23" s="16"/>
      <c r="J23" s="14" t="n">
        <v>82</v>
      </c>
      <c r="K23" s="14" t="n">
        <v>85</v>
      </c>
      <c r="L23" s="14" t="n">
        <v>98</v>
      </c>
      <c r="M23" s="14" t="n">
        <v>100</v>
      </c>
      <c r="N23" s="14" t="n">
        <v>95</v>
      </c>
      <c r="O23" s="13"/>
      <c r="P23" s="13"/>
      <c r="Q23" s="17" t="n">
        <f aca="false">SUM(J23:P23)/5</f>
        <v>92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142</v>
      </c>
      <c r="D24" s="16" t="s">
        <v>143</v>
      </c>
      <c r="E24" s="16"/>
      <c r="F24" s="16"/>
      <c r="G24" s="16"/>
      <c r="H24" s="16"/>
      <c r="I24" s="16"/>
      <c r="J24" s="14" t="n">
        <v>88</v>
      </c>
      <c r="K24" s="14" t="n">
        <v>91</v>
      </c>
      <c r="L24" s="14" t="n">
        <v>92</v>
      </c>
      <c r="M24" s="14" t="n">
        <v>100</v>
      </c>
      <c r="N24" s="14" t="n">
        <v>100</v>
      </c>
      <c r="O24" s="13"/>
      <c r="P24" s="13"/>
      <c r="Q24" s="17" t="n">
        <f aca="false">SUM(J24:P24)/7</f>
        <v>67.2857142857143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144</v>
      </c>
      <c r="D25" s="16" t="s">
        <v>145</v>
      </c>
      <c r="E25" s="16"/>
      <c r="F25" s="16"/>
      <c r="G25" s="16"/>
      <c r="H25" s="16"/>
      <c r="I25" s="16"/>
      <c r="J25" s="14" t="n">
        <v>88</v>
      </c>
      <c r="K25" s="14" t="n">
        <v>92</v>
      </c>
      <c r="L25" s="14" t="n">
        <v>100</v>
      </c>
      <c r="M25" s="14" t="n">
        <v>100</v>
      </c>
      <c r="N25" s="14" t="n">
        <v>95</v>
      </c>
      <c r="O25" s="13"/>
      <c r="P25" s="13"/>
      <c r="Q25" s="17" t="n">
        <f aca="false">SUM(J25:P25)/7</f>
        <v>67.8571428571429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146</v>
      </c>
      <c r="D26" s="16" t="s">
        <v>147</v>
      </c>
      <c r="E26" s="16"/>
      <c r="F26" s="16"/>
      <c r="G26" s="16"/>
      <c r="H26" s="16"/>
      <c r="I26" s="16"/>
      <c r="J26" s="14" t="n">
        <v>92</v>
      </c>
      <c r="K26" s="14" t="n">
        <v>98</v>
      </c>
      <c r="L26" s="14" t="n">
        <v>98</v>
      </c>
      <c r="M26" s="14" t="n">
        <v>100</v>
      </c>
      <c r="N26" s="14" t="n">
        <v>100</v>
      </c>
      <c r="O26" s="13"/>
      <c r="P26" s="13"/>
      <c r="Q26" s="17" t="n">
        <f aca="false">SUM(J26:P26)/7</f>
        <v>69.7142857142857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148</v>
      </c>
      <c r="D27" s="16" t="s">
        <v>149</v>
      </c>
      <c r="E27" s="16"/>
      <c r="F27" s="16"/>
      <c r="G27" s="16"/>
      <c r="H27" s="16"/>
      <c r="I27" s="16"/>
      <c r="J27" s="14" t="n">
        <v>88</v>
      </c>
      <c r="K27" s="14" t="n">
        <v>92</v>
      </c>
      <c r="L27" s="14" t="n">
        <v>97</v>
      </c>
      <c r="M27" s="14" t="n">
        <v>100</v>
      </c>
      <c r="N27" s="14" t="n">
        <v>100</v>
      </c>
      <c r="O27" s="13"/>
      <c r="P27" s="13"/>
      <c r="Q27" s="17" t="n">
        <f aca="false">SUM(J27:P27)/7</f>
        <v>68.1428571428571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150</v>
      </c>
      <c r="D28" s="16" t="s">
        <v>151</v>
      </c>
      <c r="E28" s="16"/>
      <c r="F28" s="16"/>
      <c r="G28" s="16"/>
      <c r="H28" s="16"/>
      <c r="I28" s="16"/>
      <c r="J28" s="14" t="n">
        <v>83</v>
      </c>
      <c r="K28" s="14" t="n">
        <v>84</v>
      </c>
      <c r="L28" s="14" t="n">
        <v>96</v>
      </c>
      <c r="M28" s="14" t="n">
        <v>100</v>
      </c>
      <c r="N28" s="14" t="n">
        <v>95</v>
      </c>
      <c r="O28" s="13"/>
      <c r="P28" s="13"/>
      <c r="Q28" s="17" t="n">
        <f aca="false">SUM(J28:P28)/7</f>
        <v>65.4285714285714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152</v>
      </c>
      <c r="D29" s="16" t="s">
        <v>153</v>
      </c>
      <c r="E29" s="16"/>
      <c r="F29" s="16"/>
      <c r="G29" s="16"/>
      <c r="H29" s="16"/>
      <c r="I29" s="16"/>
      <c r="J29" s="14" t="n">
        <v>88</v>
      </c>
      <c r="K29" s="14" t="n">
        <v>86</v>
      </c>
      <c r="L29" s="14" t="n">
        <v>95</v>
      </c>
      <c r="M29" s="14" t="n">
        <v>100</v>
      </c>
      <c r="N29" s="14" t="n">
        <v>100</v>
      </c>
      <c r="O29" s="13"/>
      <c r="P29" s="13"/>
      <c r="Q29" s="17" t="n">
        <f aca="false">SUM(J29:P29)/7</f>
        <v>67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154</v>
      </c>
      <c r="D30" s="16" t="s">
        <v>155</v>
      </c>
      <c r="E30" s="16"/>
      <c r="F30" s="16"/>
      <c r="G30" s="16"/>
      <c r="H30" s="16"/>
      <c r="I30" s="16"/>
      <c r="J30" s="18" t="n">
        <v>0</v>
      </c>
      <c r="K30" s="18" t="n">
        <v>0</v>
      </c>
      <c r="L30" s="18" t="n">
        <v>0</v>
      </c>
      <c r="M30" s="18" t="n">
        <v>0</v>
      </c>
      <c r="N30" s="18" t="n">
        <v>0</v>
      </c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156</v>
      </c>
      <c r="D31" s="16" t="s">
        <v>157</v>
      </c>
      <c r="E31" s="16"/>
      <c r="F31" s="16"/>
      <c r="G31" s="16"/>
      <c r="H31" s="16"/>
      <c r="I31" s="16"/>
      <c r="J31" s="14" t="n">
        <v>90</v>
      </c>
      <c r="K31" s="14" t="n">
        <v>99</v>
      </c>
      <c r="L31" s="14" t="n">
        <v>100</v>
      </c>
      <c r="M31" s="14" t="n">
        <v>100</v>
      </c>
      <c r="N31" s="14" t="n">
        <v>100</v>
      </c>
      <c r="O31" s="13"/>
      <c r="P31" s="13"/>
      <c r="Q31" s="17" t="n">
        <f aca="false">SUM(J31:P31)/7</f>
        <v>69.8571428571429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54</v>
      </c>
      <c r="I54" s="21"/>
      <c r="J54" s="22" t="n">
        <f aca="false">COUNTIF(J9:J53,"&gt;=70")</f>
        <v>21</v>
      </c>
      <c r="K54" s="22" t="n">
        <f aca="false">COUNTIF(K9:K53,"&gt;=70")</f>
        <v>20</v>
      </c>
      <c r="L54" s="22" t="n">
        <f aca="false">COUNTIF(L9:L53,"&gt;=70")</f>
        <v>19</v>
      </c>
      <c r="M54" s="22" t="n">
        <f aca="false">COUNTIF(M9:M53,"&gt;=70")</f>
        <v>20</v>
      </c>
      <c r="N54" s="22" t="n">
        <f aca="false">COUNTIF(N9:N53,"&gt;=70")</f>
        <v>19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11</v>
      </c>
    </row>
    <row r="55" customFormat="false" ht="15" hidden="false" customHeight="false" outlineLevel="0" collapsed="false">
      <c r="C55" s="20"/>
      <c r="D55" s="20"/>
      <c r="E55" s="4"/>
      <c r="H55" s="24" t="s">
        <v>55</v>
      </c>
      <c r="I55" s="24"/>
      <c r="J55" s="25" t="n">
        <f aca="false">COUNTIF(J9:J53,"&lt;70")</f>
        <v>2</v>
      </c>
      <c r="K55" s="25" t="n">
        <f aca="false">COUNTIF(K9:K53,"&lt;70")</f>
        <v>3</v>
      </c>
      <c r="L55" s="25" t="n">
        <f aca="false">COUNTIF(L9:L53,"&lt;70")</f>
        <v>4</v>
      </c>
      <c r="M55" s="25" t="n">
        <f aca="false">COUNTIF(M9:M53,"&lt;70")</f>
        <v>3</v>
      </c>
      <c r="N55" s="25" t="n">
        <f aca="false">COUNTIF(N9:N53,"&lt;70")</f>
        <v>4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34</v>
      </c>
    </row>
    <row r="56" customFormat="false" ht="15" hidden="false" customHeight="false" outlineLevel="0" collapsed="false">
      <c r="C56" s="20"/>
      <c r="D56" s="20"/>
      <c r="E56" s="20"/>
      <c r="H56" s="24" t="s">
        <v>56</v>
      </c>
      <c r="I56" s="24"/>
      <c r="J56" s="25" t="n">
        <f aca="false">COUNT(J9:J53)</f>
        <v>23</v>
      </c>
      <c r="K56" s="25" t="n">
        <f aca="false">COUNT(K9:K53)</f>
        <v>23</v>
      </c>
      <c r="L56" s="25" t="n">
        <f aca="false">COUNT(L9:L53)</f>
        <v>23</v>
      </c>
      <c r="M56" s="25" t="n">
        <f aca="false">COUNT(M9:M53)</f>
        <v>23</v>
      </c>
      <c r="N56" s="25" t="n">
        <f aca="false">COUNT(N9:N53)</f>
        <v>23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57</v>
      </c>
      <c r="I57" s="27"/>
      <c r="J57" s="28" t="n">
        <f aca="false">J54/J56</f>
        <v>0.91304347826087</v>
      </c>
      <c r="K57" s="29" t="n">
        <f aca="false">K54/K56</f>
        <v>0.869565217391304</v>
      </c>
      <c r="L57" s="29" t="n">
        <f aca="false">L54/L56</f>
        <v>0.826086956521739</v>
      </c>
      <c r="M57" s="29" t="n">
        <f aca="false">M54/M56</f>
        <v>0.869565217391304</v>
      </c>
      <c r="N57" s="29" t="n">
        <f aca="false">N54/N56</f>
        <v>0.826086956521739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0.244444444444444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58</v>
      </c>
      <c r="I58" s="27"/>
      <c r="J58" s="28" t="n">
        <f aca="false">J55/J56</f>
        <v>0.0869565217391304</v>
      </c>
      <c r="K58" s="28" t="n">
        <f aca="false">K55/K56</f>
        <v>0.130434782608696</v>
      </c>
      <c r="L58" s="29" t="n">
        <f aca="false">L55/L56</f>
        <v>0.173913043478261</v>
      </c>
      <c r="M58" s="29" t="n">
        <f aca="false">M55/M56</f>
        <v>0.130434782608696</v>
      </c>
      <c r="N58" s="29" t="n">
        <f aca="false">N55/N56</f>
        <v>0.173913043478261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0.755555555555556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59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28" activeCellId="0" sqref="T28:T35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158</v>
      </c>
      <c r="E4" s="6"/>
      <c r="F4" s="6"/>
      <c r="G4" s="6"/>
      <c r="I4" s="1" t="s">
        <v>4</v>
      </c>
      <c r="J4" s="7" t="s">
        <v>159</v>
      </c>
      <c r="K4" s="7"/>
      <c r="M4" s="1" t="s">
        <v>6</v>
      </c>
      <c r="N4" s="8" t="n">
        <v>45201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160</v>
      </c>
      <c r="D9" s="16" t="s">
        <v>161</v>
      </c>
      <c r="E9" s="16"/>
      <c r="F9" s="16"/>
      <c r="G9" s="16"/>
      <c r="H9" s="16"/>
      <c r="I9" s="16"/>
      <c r="J9" s="31" t="n">
        <v>88</v>
      </c>
      <c r="K9" s="31" t="n">
        <v>86</v>
      </c>
      <c r="L9" s="14" t="n">
        <v>76</v>
      </c>
      <c r="M9" s="14" t="n">
        <v>100</v>
      </c>
      <c r="N9" s="14" t="n">
        <v>85</v>
      </c>
      <c r="O9" s="13"/>
      <c r="P9" s="13"/>
      <c r="Q9" s="17" t="n">
        <f aca="false">SUM(J9:P9)/5</f>
        <v>87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162</v>
      </c>
      <c r="D10" s="16" t="s">
        <v>163</v>
      </c>
      <c r="E10" s="16"/>
      <c r="F10" s="16"/>
      <c r="G10" s="16"/>
      <c r="H10" s="16"/>
      <c r="I10" s="16"/>
      <c r="J10" s="32" t="n">
        <v>0</v>
      </c>
      <c r="K10" s="32" t="n">
        <v>0</v>
      </c>
      <c r="L10" s="18" t="n">
        <v>0</v>
      </c>
      <c r="M10" s="18" t="n">
        <v>0</v>
      </c>
      <c r="N10" s="18" t="n">
        <v>0</v>
      </c>
      <c r="O10" s="13"/>
      <c r="P10" s="13"/>
      <c r="Q10" s="17" t="n">
        <f aca="false">SUM(J10:P10)/5</f>
        <v>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164</v>
      </c>
      <c r="D11" s="16" t="s">
        <v>165</v>
      </c>
      <c r="E11" s="16"/>
      <c r="F11" s="16"/>
      <c r="G11" s="16"/>
      <c r="H11" s="16"/>
      <c r="I11" s="16"/>
      <c r="J11" s="31" t="n">
        <v>70</v>
      </c>
      <c r="K11" s="31" t="n">
        <v>74</v>
      </c>
      <c r="L11" s="14" t="n">
        <v>96</v>
      </c>
      <c r="M11" s="14" t="n">
        <v>100</v>
      </c>
      <c r="N11" s="14" t="n">
        <v>100</v>
      </c>
      <c r="O11" s="13"/>
      <c r="P11" s="13"/>
      <c r="Q11" s="17" t="n">
        <f aca="false">SUM(J11:P11)/5</f>
        <v>88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166</v>
      </c>
      <c r="D12" s="16" t="s">
        <v>167</v>
      </c>
      <c r="E12" s="16"/>
      <c r="F12" s="16"/>
      <c r="G12" s="16"/>
      <c r="H12" s="16"/>
      <c r="I12" s="16"/>
      <c r="J12" s="32" t="n">
        <v>0</v>
      </c>
      <c r="K12" s="32" t="n">
        <v>0</v>
      </c>
      <c r="L12" s="18" t="n">
        <v>0</v>
      </c>
      <c r="M12" s="14" t="n">
        <v>95</v>
      </c>
      <c r="N12" s="14" t="n">
        <v>85</v>
      </c>
      <c r="O12" s="13"/>
      <c r="P12" s="13"/>
      <c r="Q12" s="17" t="n">
        <f aca="false">SUM(J12:P12)/5</f>
        <v>36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168</v>
      </c>
      <c r="D13" s="16" t="s">
        <v>169</v>
      </c>
      <c r="E13" s="16"/>
      <c r="F13" s="16"/>
      <c r="G13" s="16"/>
      <c r="H13" s="16"/>
      <c r="I13" s="16"/>
      <c r="J13" s="31" t="n">
        <v>82</v>
      </c>
      <c r="K13" s="31" t="n">
        <v>82</v>
      </c>
      <c r="L13" s="14" t="n">
        <v>84</v>
      </c>
      <c r="M13" s="14" t="n">
        <v>100</v>
      </c>
      <c r="N13" s="14" t="n">
        <v>100</v>
      </c>
      <c r="O13" s="13"/>
      <c r="P13" s="13"/>
      <c r="Q13" s="17" t="n">
        <f aca="false">SUM(J13:P13)/5</f>
        <v>89.6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170</v>
      </c>
      <c r="D14" s="16" t="s">
        <v>171</v>
      </c>
      <c r="E14" s="16"/>
      <c r="F14" s="16"/>
      <c r="G14" s="16"/>
      <c r="H14" s="16"/>
      <c r="I14" s="16"/>
      <c r="J14" s="31" t="n">
        <v>70</v>
      </c>
      <c r="K14" s="31" t="n">
        <v>92</v>
      </c>
      <c r="L14" s="18" t="n">
        <v>0</v>
      </c>
      <c r="M14" s="18" t="n">
        <v>0</v>
      </c>
      <c r="N14" s="18" t="n">
        <v>0</v>
      </c>
      <c r="O14" s="13"/>
      <c r="P14" s="13"/>
      <c r="Q14" s="17" t="n">
        <f aca="false">SUM(J14:P14)/5</f>
        <v>32.4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172</v>
      </c>
      <c r="D15" s="16" t="s">
        <v>173</v>
      </c>
      <c r="E15" s="16"/>
      <c r="F15" s="16"/>
      <c r="G15" s="16"/>
      <c r="H15" s="16"/>
      <c r="I15" s="16"/>
      <c r="J15" s="31" t="n">
        <v>94</v>
      </c>
      <c r="K15" s="31" t="n">
        <v>94</v>
      </c>
      <c r="L15" s="14" t="n">
        <v>98</v>
      </c>
      <c r="M15" s="14" t="n">
        <v>100</v>
      </c>
      <c r="N15" s="14" t="n">
        <v>100</v>
      </c>
      <c r="O15" s="13"/>
      <c r="P15" s="13"/>
      <c r="Q15" s="17" t="n">
        <f aca="false">SUM(J15:P15)/5</f>
        <v>97.2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174</v>
      </c>
      <c r="D16" s="16" t="s">
        <v>175</v>
      </c>
      <c r="E16" s="16"/>
      <c r="F16" s="16"/>
      <c r="G16" s="16"/>
      <c r="H16" s="16"/>
      <c r="I16" s="16"/>
      <c r="J16" s="31" t="n">
        <v>78</v>
      </c>
      <c r="K16" s="31" t="n">
        <v>96</v>
      </c>
      <c r="L16" s="14" t="n">
        <v>98</v>
      </c>
      <c r="M16" s="14" t="n">
        <v>100</v>
      </c>
      <c r="N16" s="14" t="n">
        <v>100</v>
      </c>
      <c r="O16" s="13"/>
      <c r="P16" s="13"/>
      <c r="Q16" s="17" t="n">
        <f aca="false">SUM(J16:P16)/5</f>
        <v>94.4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176</v>
      </c>
      <c r="D17" s="16" t="s">
        <v>177</v>
      </c>
      <c r="E17" s="16"/>
      <c r="F17" s="16"/>
      <c r="G17" s="16"/>
      <c r="H17" s="16"/>
      <c r="I17" s="16"/>
      <c r="J17" s="32" t="n">
        <v>0</v>
      </c>
      <c r="K17" s="32" t="n">
        <v>0</v>
      </c>
      <c r="L17" s="18" t="n">
        <v>0</v>
      </c>
      <c r="M17" s="18" t="n">
        <v>0</v>
      </c>
      <c r="N17" s="18" t="n">
        <v>0</v>
      </c>
      <c r="O17" s="13"/>
      <c r="P17" s="13"/>
      <c r="Q17" s="17" t="n">
        <f aca="false">SUM(J17:P17)/5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178</v>
      </c>
      <c r="D18" s="16" t="s">
        <v>179</v>
      </c>
      <c r="E18" s="16"/>
      <c r="F18" s="16"/>
      <c r="G18" s="16"/>
      <c r="H18" s="16"/>
      <c r="I18" s="16"/>
      <c r="J18" s="31" t="n">
        <v>95</v>
      </c>
      <c r="K18" s="31" t="n">
        <v>90</v>
      </c>
      <c r="L18" s="14" t="n">
        <v>98</v>
      </c>
      <c r="M18" s="14" t="n">
        <v>100</v>
      </c>
      <c r="N18" s="14" t="n">
        <v>100</v>
      </c>
      <c r="O18" s="13"/>
      <c r="P18" s="13"/>
      <c r="Q18" s="17" t="n">
        <f aca="false">SUM(J18:P18)/5</f>
        <v>96.6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180</v>
      </c>
      <c r="D19" s="16" t="s">
        <v>181</v>
      </c>
      <c r="E19" s="16"/>
      <c r="F19" s="16"/>
      <c r="G19" s="16"/>
      <c r="H19" s="16"/>
      <c r="I19" s="16"/>
      <c r="J19" s="31" t="n">
        <v>85</v>
      </c>
      <c r="K19" s="31" t="n">
        <v>92</v>
      </c>
      <c r="L19" s="18" t="n">
        <v>0</v>
      </c>
      <c r="M19" s="14" t="n">
        <v>95</v>
      </c>
      <c r="N19" s="14" t="n">
        <v>85</v>
      </c>
      <c r="O19" s="13"/>
      <c r="P19" s="13"/>
      <c r="Q19" s="17" t="n">
        <f aca="false">SUM(J19:P19)/5</f>
        <v>71.4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182</v>
      </c>
      <c r="D20" s="16" t="s">
        <v>183</v>
      </c>
      <c r="E20" s="16"/>
      <c r="F20" s="16"/>
      <c r="G20" s="16"/>
      <c r="H20" s="16"/>
      <c r="I20" s="16"/>
      <c r="J20" s="31" t="n">
        <v>87</v>
      </c>
      <c r="K20" s="31" t="n">
        <v>100</v>
      </c>
      <c r="L20" s="14" t="n">
        <v>98</v>
      </c>
      <c r="M20" s="14" t="n">
        <v>100</v>
      </c>
      <c r="N20" s="14" t="n">
        <v>100</v>
      </c>
      <c r="O20" s="13"/>
      <c r="P20" s="13"/>
      <c r="Q20" s="17" t="n">
        <f aca="false">SUM(J20:P20)/5</f>
        <v>97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184</v>
      </c>
      <c r="D21" s="16" t="s">
        <v>185</v>
      </c>
      <c r="E21" s="16"/>
      <c r="F21" s="16"/>
      <c r="G21" s="16"/>
      <c r="H21" s="16"/>
      <c r="I21" s="16"/>
      <c r="J21" s="32" t="n">
        <v>0</v>
      </c>
      <c r="K21" s="32" t="n">
        <v>0</v>
      </c>
      <c r="L21" s="14" t="n">
        <v>96</v>
      </c>
      <c r="M21" s="14" t="n">
        <v>100</v>
      </c>
      <c r="N21" s="14" t="n">
        <v>100</v>
      </c>
      <c r="O21" s="13"/>
      <c r="P21" s="13"/>
      <c r="Q21" s="17" t="n">
        <f aca="false">SUM(J21:P21)/5</f>
        <v>59.2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186</v>
      </c>
      <c r="D22" s="16" t="s">
        <v>187</v>
      </c>
      <c r="E22" s="16"/>
      <c r="F22" s="16"/>
      <c r="G22" s="16"/>
      <c r="H22" s="16"/>
      <c r="I22" s="16"/>
      <c r="J22" s="31" t="n">
        <v>76</v>
      </c>
      <c r="K22" s="31" t="n">
        <v>92</v>
      </c>
      <c r="L22" s="14" t="n">
        <v>88</v>
      </c>
      <c r="M22" s="14" t="n">
        <v>100</v>
      </c>
      <c r="N22" s="18" t="n">
        <v>0</v>
      </c>
      <c r="O22" s="13"/>
      <c r="P22" s="13"/>
      <c r="Q22" s="17" t="n">
        <f aca="false">SUM(J22:P22)/5</f>
        <v>71.2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188</v>
      </c>
      <c r="D23" s="16" t="s">
        <v>189</v>
      </c>
      <c r="E23" s="16"/>
      <c r="F23" s="16"/>
      <c r="G23" s="16"/>
      <c r="H23" s="16"/>
      <c r="I23" s="16"/>
      <c r="J23" s="31" t="n">
        <v>83</v>
      </c>
      <c r="K23" s="31" t="n">
        <v>84</v>
      </c>
      <c r="L23" s="14" t="n">
        <v>98</v>
      </c>
      <c r="M23" s="14" t="n">
        <v>100</v>
      </c>
      <c r="N23" s="14" t="n">
        <v>100</v>
      </c>
      <c r="O23" s="13"/>
      <c r="P23" s="13"/>
      <c r="Q23" s="17" t="n">
        <f aca="false">SUM(J23:P23)/5</f>
        <v>93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190</v>
      </c>
      <c r="D24" s="16" t="s">
        <v>191</v>
      </c>
      <c r="E24" s="16"/>
      <c r="F24" s="16"/>
      <c r="G24" s="16"/>
      <c r="H24" s="16"/>
      <c r="I24" s="16"/>
      <c r="J24" s="31" t="n">
        <v>79</v>
      </c>
      <c r="K24" s="31" t="n">
        <v>78</v>
      </c>
      <c r="L24" s="14" t="n">
        <v>96</v>
      </c>
      <c r="M24" s="14" t="n">
        <v>100</v>
      </c>
      <c r="N24" s="14" t="n">
        <v>100</v>
      </c>
      <c r="O24" s="13"/>
      <c r="P24" s="13"/>
      <c r="Q24" s="17" t="n">
        <f aca="false">SUM(J24:P24)/5</f>
        <v>90.6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192</v>
      </c>
      <c r="D25" s="16" t="s">
        <v>193</v>
      </c>
      <c r="E25" s="16"/>
      <c r="F25" s="16"/>
      <c r="G25" s="16"/>
      <c r="H25" s="16"/>
      <c r="I25" s="16"/>
      <c r="J25" s="32" t="n">
        <v>0</v>
      </c>
      <c r="K25" s="31" t="n">
        <v>80</v>
      </c>
      <c r="L25" s="18" t="n">
        <v>0</v>
      </c>
      <c r="M25" s="14" t="n">
        <v>100</v>
      </c>
      <c r="N25" s="14" t="n">
        <v>100</v>
      </c>
      <c r="O25" s="13"/>
      <c r="P25" s="13"/>
      <c r="Q25" s="17" t="n">
        <f aca="false">SUM(J25:P25)/7</f>
        <v>40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194</v>
      </c>
      <c r="D26" s="16" t="s">
        <v>195</v>
      </c>
      <c r="E26" s="16"/>
      <c r="F26" s="16"/>
      <c r="G26" s="16"/>
      <c r="H26" s="16"/>
      <c r="I26" s="16"/>
      <c r="J26" s="31" t="n">
        <v>90</v>
      </c>
      <c r="K26" s="31" t="n">
        <v>92</v>
      </c>
      <c r="L26" s="14" t="n">
        <v>98</v>
      </c>
      <c r="M26" s="14" t="n">
        <v>100</v>
      </c>
      <c r="N26" s="14" t="n">
        <v>100</v>
      </c>
      <c r="O26" s="13"/>
      <c r="P26" s="13"/>
      <c r="Q26" s="17" t="n">
        <f aca="false">SUM(J26:P26)/7</f>
        <v>68.5714285714286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196</v>
      </c>
      <c r="D27" s="16" t="s">
        <v>197</v>
      </c>
      <c r="E27" s="16"/>
      <c r="F27" s="16"/>
      <c r="G27" s="16"/>
      <c r="H27" s="16"/>
      <c r="I27" s="16"/>
      <c r="J27" s="32" t="n">
        <v>0</v>
      </c>
      <c r="K27" s="31" t="n">
        <v>74</v>
      </c>
      <c r="L27" s="14" t="n">
        <v>96</v>
      </c>
      <c r="M27" s="18" t="n">
        <v>0</v>
      </c>
      <c r="N27" s="14" t="n">
        <v>100</v>
      </c>
      <c r="O27" s="13"/>
      <c r="P27" s="13"/>
      <c r="Q27" s="17" t="n">
        <f aca="false">SUM(J27:P27)/7</f>
        <v>38.5714285714286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198</v>
      </c>
      <c r="D28" s="16" t="s">
        <v>199</v>
      </c>
      <c r="E28" s="16"/>
      <c r="F28" s="16"/>
      <c r="G28" s="16"/>
      <c r="H28" s="16"/>
      <c r="I28" s="16"/>
      <c r="J28" s="31" t="n">
        <v>70</v>
      </c>
      <c r="K28" s="31" t="n">
        <v>76</v>
      </c>
      <c r="L28" s="18" t="n">
        <v>0</v>
      </c>
      <c r="M28" s="18" t="n">
        <v>0</v>
      </c>
      <c r="N28" s="14" t="n">
        <v>90</v>
      </c>
      <c r="O28" s="13"/>
      <c r="P28" s="13"/>
      <c r="Q28" s="17" t="n">
        <f aca="false">SUM(J28:P28)/7</f>
        <v>33.7142857142857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200</v>
      </c>
      <c r="D29" s="16" t="s">
        <v>201</v>
      </c>
      <c r="E29" s="16"/>
      <c r="F29" s="16"/>
      <c r="G29" s="16"/>
      <c r="H29" s="16"/>
      <c r="I29" s="16"/>
      <c r="J29" s="31" t="n">
        <v>84</v>
      </c>
      <c r="K29" s="31" t="n">
        <v>70</v>
      </c>
      <c r="L29" s="18" t="n">
        <v>0</v>
      </c>
      <c r="M29" s="18" t="n">
        <v>0</v>
      </c>
      <c r="N29" s="14" t="n">
        <v>95</v>
      </c>
      <c r="O29" s="13"/>
      <c r="P29" s="13"/>
      <c r="Q29" s="17" t="n">
        <f aca="false">SUM(J29:P29)/7</f>
        <v>35.5714285714286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202</v>
      </c>
      <c r="D30" s="16" t="s">
        <v>203</v>
      </c>
      <c r="E30" s="16"/>
      <c r="F30" s="16"/>
      <c r="G30" s="16"/>
      <c r="H30" s="16"/>
      <c r="I30" s="16"/>
      <c r="J30" s="32" t="n">
        <v>0</v>
      </c>
      <c r="K30" s="32" t="n">
        <v>0</v>
      </c>
      <c r="L30" s="18" t="n">
        <v>0</v>
      </c>
      <c r="M30" s="18" t="n">
        <v>0</v>
      </c>
      <c r="N30" s="18" t="n">
        <v>0</v>
      </c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204</v>
      </c>
      <c r="D31" s="16" t="s">
        <v>205</v>
      </c>
      <c r="E31" s="16"/>
      <c r="F31" s="16"/>
      <c r="G31" s="16"/>
      <c r="H31" s="16"/>
      <c r="I31" s="16"/>
      <c r="J31" s="32" t="n">
        <v>0</v>
      </c>
      <c r="K31" s="32" t="n">
        <v>0</v>
      </c>
      <c r="L31" s="18" t="n">
        <v>0</v>
      </c>
      <c r="M31" s="14" t="n">
        <v>100</v>
      </c>
      <c r="N31" s="14" t="n">
        <v>95</v>
      </c>
      <c r="O31" s="13"/>
      <c r="P31" s="13"/>
      <c r="Q31" s="17" t="n">
        <f aca="false">SUM(J31:P31)/7</f>
        <v>27.8571428571429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206</v>
      </c>
      <c r="D32" s="16" t="s">
        <v>207</v>
      </c>
      <c r="E32" s="16"/>
      <c r="F32" s="16"/>
      <c r="G32" s="16"/>
      <c r="H32" s="16"/>
      <c r="I32" s="16"/>
      <c r="J32" s="32" t="n">
        <v>0</v>
      </c>
      <c r="K32" s="31" t="n">
        <v>76</v>
      </c>
      <c r="L32" s="14" t="n">
        <v>90</v>
      </c>
      <c r="M32" s="14" t="n">
        <v>100</v>
      </c>
      <c r="N32" s="14" t="n">
        <v>95</v>
      </c>
      <c r="O32" s="13"/>
      <c r="P32" s="13"/>
      <c r="Q32" s="17" t="n">
        <f aca="false">SUM(J32:P32)/7</f>
        <v>51.5714285714286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208</v>
      </c>
      <c r="D33" s="16" t="s">
        <v>209</v>
      </c>
      <c r="E33" s="16"/>
      <c r="F33" s="16"/>
      <c r="G33" s="16"/>
      <c r="H33" s="16"/>
      <c r="I33" s="16"/>
      <c r="J33" s="31" t="n">
        <v>75</v>
      </c>
      <c r="K33" s="32" t="n">
        <v>0</v>
      </c>
      <c r="L33" s="18" t="n">
        <v>0</v>
      </c>
      <c r="M33" s="18" t="n">
        <v>0</v>
      </c>
      <c r="N33" s="18" t="n">
        <v>0</v>
      </c>
      <c r="O33" s="13"/>
      <c r="P33" s="13"/>
      <c r="Q33" s="17" t="n">
        <f aca="false">SUM(J33:P33)/7</f>
        <v>10.7142857142857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210</v>
      </c>
      <c r="D34" s="16" t="s">
        <v>211</v>
      </c>
      <c r="E34" s="16"/>
      <c r="F34" s="16"/>
      <c r="G34" s="16"/>
      <c r="H34" s="16"/>
      <c r="I34" s="16"/>
      <c r="J34" s="32" t="n">
        <v>0</v>
      </c>
      <c r="K34" s="32" t="n">
        <v>0</v>
      </c>
      <c r="L34" s="18" t="n">
        <v>0</v>
      </c>
      <c r="M34" s="18" t="n">
        <v>0</v>
      </c>
      <c r="N34" s="18" t="n">
        <v>0</v>
      </c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212</v>
      </c>
      <c r="D35" s="16" t="s">
        <v>213</v>
      </c>
      <c r="E35" s="16"/>
      <c r="F35" s="16"/>
      <c r="G35" s="16"/>
      <c r="H35" s="16"/>
      <c r="I35" s="16"/>
      <c r="J35" s="31" t="n">
        <v>78</v>
      </c>
      <c r="K35" s="32" t="n">
        <v>0</v>
      </c>
      <c r="L35" s="14" t="n">
        <v>96</v>
      </c>
      <c r="M35" s="14" t="n">
        <v>100</v>
      </c>
      <c r="N35" s="14" t="n">
        <v>100</v>
      </c>
      <c r="O35" s="13"/>
      <c r="P35" s="13"/>
      <c r="Q35" s="17" t="n">
        <f aca="false">SUM(J35:P35)/7</f>
        <v>53.4285714285714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214</v>
      </c>
      <c r="D36" s="16" t="s">
        <v>215</v>
      </c>
      <c r="E36" s="16"/>
      <c r="F36" s="16"/>
      <c r="G36" s="16"/>
      <c r="H36" s="16"/>
      <c r="I36" s="16"/>
      <c r="J36" s="31" t="n">
        <v>70</v>
      </c>
      <c r="K36" s="32" t="n">
        <v>0</v>
      </c>
      <c r="L36" s="18" t="n">
        <v>0</v>
      </c>
      <c r="M36" s="18" t="n">
        <v>0</v>
      </c>
      <c r="N36" s="18" t="n">
        <v>0</v>
      </c>
      <c r="O36" s="13"/>
      <c r="P36" s="13"/>
      <c r="Q36" s="17" t="n">
        <f aca="false">SUM(J36:P36)/7</f>
        <v>10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54</v>
      </c>
      <c r="I54" s="21"/>
      <c r="J54" s="22" t="n">
        <f aca="false">COUNTIF(J9:J53,"&gt;=70")</f>
        <v>18</v>
      </c>
      <c r="K54" s="22" t="n">
        <f aca="false">COUNTIF(K9:K53,"&gt;=70")</f>
        <v>18</v>
      </c>
      <c r="L54" s="22" t="n">
        <f aca="false">COUNTIF(L9:L53,"&gt;=70")</f>
        <v>15</v>
      </c>
      <c r="M54" s="22" t="n">
        <f aca="false">COUNTIF(M9:M53,"&gt;=70")</f>
        <v>18</v>
      </c>
      <c r="N54" s="22" t="n">
        <f aca="false">COUNTIF(N9:N53,"&gt;=70")</f>
        <v>20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11</v>
      </c>
    </row>
    <row r="55" customFormat="false" ht="15" hidden="false" customHeight="false" outlineLevel="0" collapsed="false">
      <c r="C55" s="20"/>
      <c r="D55" s="20"/>
      <c r="E55" s="4"/>
      <c r="H55" s="24" t="s">
        <v>55</v>
      </c>
      <c r="I55" s="24"/>
      <c r="J55" s="25" t="n">
        <f aca="false">COUNTIF(J9:J53,"&lt;70")</f>
        <v>10</v>
      </c>
      <c r="K55" s="25" t="n">
        <f aca="false">COUNTIF(K9:K53,"&lt;70")</f>
        <v>10</v>
      </c>
      <c r="L55" s="25" t="n">
        <f aca="false">COUNTIF(L9:L53,"&lt;70")</f>
        <v>13</v>
      </c>
      <c r="M55" s="25" t="n">
        <f aca="false">COUNTIF(M9:M53,"&lt;70")</f>
        <v>10</v>
      </c>
      <c r="N55" s="25" t="n">
        <f aca="false">COUNTIF(N9:N53,"&lt;70")</f>
        <v>8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34</v>
      </c>
    </row>
    <row r="56" customFormat="false" ht="15" hidden="false" customHeight="false" outlineLevel="0" collapsed="false">
      <c r="C56" s="20"/>
      <c r="D56" s="20"/>
      <c r="E56" s="20"/>
      <c r="H56" s="24" t="s">
        <v>56</v>
      </c>
      <c r="I56" s="24"/>
      <c r="J56" s="25" t="n">
        <f aca="false">COUNT(J9:J53)</f>
        <v>28</v>
      </c>
      <c r="K56" s="25" t="n">
        <f aca="false">COUNT(K9:K53)</f>
        <v>28</v>
      </c>
      <c r="L56" s="25" t="n">
        <f aca="false">COUNT(L9:L53)</f>
        <v>28</v>
      </c>
      <c r="M56" s="25" t="n">
        <f aca="false">COUNT(M9:M53)</f>
        <v>28</v>
      </c>
      <c r="N56" s="25" t="n">
        <f aca="false">COUNT(N9:N53)</f>
        <v>28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57</v>
      </c>
      <c r="I57" s="27"/>
      <c r="J57" s="28" t="n">
        <f aca="false">J54/J56</f>
        <v>0.642857142857143</v>
      </c>
      <c r="K57" s="29" t="n">
        <f aca="false">K54/K56</f>
        <v>0.642857142857143</v>
      </c>
      <c r="L57" s="29" t="n">
        <f aca="false">L54/L56</f>
        <v>0.535714285714286</v>
      </c>
      <c r="M57" s="29" t="n">
        <f aca="false">M54/M56</f>
        <v>0.642857142857143</v>
      </c>
      <c r="N57" s="29" t="n">
        <f aca="false">N54/N56</f>
        <v>0.714285714285714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0.244444444444444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58</v>
      </c>
      <c r="I58" s="27"/>
      <c r="J58" s="28" t="n">
        <f aca="false">J55/J56</f>
        <v>0.357142857142857</v>
      </c>
      <c r="K58" s="28" t="n">
        <f aca="false">K55/K56</f>
        <v>0.357142857142857</v>
      </c>
      <c r="L58" s="29" t="n">
        <f aca="false">L55/L56</f>
        <v>0.464285714285714</v>
      </c>
      <c r="M58" s="29" t="n">
        <f aca="false">M55/M56</f>
        <v>0.357142857142857</v>
      </c>
      <c r="N58" s="29" t="n">
        <f aca="false">N55/N56</f>
        <v>0.285714285714286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0.755555555555556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59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1648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2024-01-03T13:35:07Z</dcterms:modified>
  <cp:revision>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