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4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5.vml" ContentType="application/vnd.openxmlformats-officedocument.vmlDrawing"/>
  <Override PartName="/xl/drawings/drawing4.xml" ContentType="application/vnd.openxmlformats-officedocument.drawing+xml"/>
  <Override PartName="/xl/drawings/drawing5.xml" ContentType="application/vnd.openxmlformats-officedocument.drawing+xml"/>
  <Override PartName="/xl/media/image1.png" ContentType="image/png"/>
  <Override PartName="/xl/media/image2.png" ContentType="image/png"/>
  <Override PartName="/xl/comments5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'1'!$A$1:$N$36</definedName>
    <definedName function="false" hidden="false" localSheetId="1" name="_xlnm.Print_Area" vbProcedure="false">'2'!$A$1:$N$36</definedName>
    <definedName function="false" hidden="false" localSheetId="2" name="_xlnm.Print_Area" vbProcedure="false">'3'!$A$1:$N$36</definedName>
    <definedName function="false" hidden="false" localSheetId="3" name="_xlnm.Print_Area" vbProcedure="false">'4'!$A$1:$N$36</definedName>
    <definedName function="false" hidden="false" localSheetId="4" name="_xlnm.Print_Area" vbProcedure="false">Final!$A$1:$N$36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<sst xmlns="http://schemas.openxmlformats.org/spreadsheetml/2006/main" count="194" uniqueCount="48">
  <si>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</si>
  <si>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</si>
  <si>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</si>
  <si>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</si>
  <si>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</si>
  <si>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</si>
  <si>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</si>
  <si>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</si>
  <si>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</si>
  <si>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</si>
  <si>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SEP 2023-ENE 2024</t>
  </si>
  <si>
    <t xml:space="preserve">PROFESOR (A):</t>
  </si>
  <si>
    <t xml:space="preserve">LORENZO DE JESUS ORGANISTA OLIVEROS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</si>
  <si>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</si>
  <si>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</si>
  <si>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</si>
  <si>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</si>
  <si>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</si>
  <si>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</si>
  <si>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</si>
  <si>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</si>
  <si>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</si>
  <si>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</si>
  <si>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</si>
  <si>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</si>
  <si>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</si>
  <si>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</si>
  <si>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</si>
  <si>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TÓPICOS DE BASE DE DATOS</t>
  </si>
  <si>
    <t xml:space="preserve">710A</t>
  </si>
  <si>
    <t xml:space="preserve">IINF</t>
  </si>
  <si>
    <t xml:space="preserve">INTERCONECTIVIDAD DE REDES</t>
  </si>
  <si>
    <t xml:space="preserve">510A</t>
  </si>
  <si>
    <t xml:space="preserve">INFORMÁTICA PARA LA ADMINISTRACIÓN</t>
  </si>
  <si>
    <t xml:space="preserve">105A</t>
  </si>
  <si>
    <t xml:space="preserve">LADM</t>
  </si>
  <si>
    <t xml:space="preserve">105C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</si>
  <si>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</si>
  <si>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</si>
  <si>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</si>
  <si>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</si>
  <si>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</si>
  <si>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MARCOS CAGAL ORTIZ</t>
  </si>
  <si>
    <t xml:space="preserve">S/E</t>
  </si>
  <si>
    <t xml:space="preserve">II</t>
  </si>
  <si>
    <t xml:space="preserve">INFORMÄTICA</t>
  </si>
  <si>
    <t xml:space="preserve">Final</t>
  </si>
  <si>
    <t xml:space="preserve">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</si>
</sst>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2441520</xdr:colOff>
      <xdr:row>0</xdr:row>
      <xdr:rowOff>750240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41520" cy="750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637200</xdr:colOff>
      <xdr:row>0</xdr:row>
      <xdr:rowOff>758880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9458640" y="56160"/>
          <a:ext cx="1364760" cy="702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2441520</xdr:colOff>
      <xdr:row>0</xdr:row>
      <xdr:rowOff>750240</xdr:rowOff>
    </xdr:to>
    <xdr:pic>
      <xdr:nvPicPr>
        <xdr:cNvPr id="2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1520" cy="750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681840</xdr:colOff>
      <xdr:row>0</xdr:row>
      <xdr:rowOff>736200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9503280" y="33480"/>
          <a:ext cx="1364760" cy="702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2441520</xdr:colOff>
      <xdr:row>0</xdr:row>
      <xdr:rowOff>750240</xdr:rowOff>
    </xdr:to>
    <xdr:pic>
      <xdr:nvPicPr>
        <xdr:cNvPr id="4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1520" cy="750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681840</xdr:colOff>
      <xdr:row>0</xdr:row>
      <xdr:rowOff>770040</xdr:rowOff>
    </xdr:to>
    <xdr:pic>
      <xdr:nvPicPr>
        <xdr:cNvPr id="5" name="Imagen 2" descr=""/>
        <xdr:cNvPicPr/>
      </xdr:nvPicPr>
      <xdr:blipFill>
        <a:blip r:embed="rId2"/>
        <a:stretch/>
      </xdr:blipFill>
      <xdr:spPr>
        <a:xfrm>
          <a:off x="9503280" y="67320"/>
          <a:ext cx="1364760" cy="702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2441520</xdr:colOff>
      <xdr:row>0</xdr:row>
      <xdr:rowOff>750240</xdr:rowOff>
    </xdr:to>
    <xdr:pic>
      <xdr:nvPicPr>
        <xdr:cNvPr id="6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1520" cy="750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670680</xdr:colOff>
      <xdr:row>0</xdr:row>
      <xdr:rowOff>747720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9492120" y="45000"/>
          <a:ext cx="1364760" cy="7027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2441520</xdr:colOff>
      <xdr:row>0</xdr:row>
      <xdr:rowOff>750240</xdr:rowOff>
    </xdr:to>
    <xdr:pic>
      <xdr:nvPicPr>
        <xdr:cNvPr id="8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41520" cy="750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670680</xdr:colOff>
      <xdr:row>0</xdr:row>
      <xdr:rowOff>725040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9492120" y="22320"/>
          <a:ext cx="1364760" cy="7027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22" colorId="64" zoomScale="130" zoomScaleNormal="130" zoomScalePageLayoutView="100" workbookViewId="0">
      <selection pane="topLeft" activeCell="G36" activeCellId="0" sqref="G36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4</v>
      </c>
      <c r="G8" s="8" t="s">
        <v>8</v>
      </c>
      <c r="H8" s="11" t="n">
        <v>3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85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16</v>
      </c>
      <c r="F14" s="20" t="n">
        <v>13</v>
      </c>
      <c r="G14" s="20"/>
      <c r="H14" s="21"/>
      <c r="I14" s="20" t="n">
        <f aca="false">(E14-SUM(F14:G14))-K14</f>
        <v>3</v>
      </c>
      <c r="J14" s="21"/>
      <c r="K14" s="20" t="n">
        <v>0</v>
      </c>
      <c r="L14" s="21" t="n">
        <f aca="false">K14/E14</f>
        <v>0</v>
      </c>
      <c r="M14" s="20" t="n">
        <v>78</v>
      </c>
      <c r="N14" s="22" t="n">
        <v>0.81</v>
      </c>
    </row>
    <row r="15" s="23" customFormat="true" ht="23.85" hidden="false" customHeight="false" outlineLevel="0" collapsed="false">
      <c r="A15" s="19" t="s">
        <v>31</v>
      </c>
      <c r="B15" s="20" t="s">
        <v>25</v>
      </c>
      <c r="C15" s="20" t="s">
        <v>32</v>
      </c>
      <c r="D15" s="20" t="s">
        <v>30</v>
      </c>
      <c r="E15" s="20" t="n">
        <v>25</v>
      </c>
      <c r="F15" s="20" t="n">
        <v>25</v>
      </c>
      <c r="G15" s="20"/>
      <c r="H15" s="21"/>
      <c r="I15" s="20" t="n">
        <f aca="false">(E15-SUM(F15:G15))-K15</f>
        <v>0</v>
      </c>
      <c r="J15" s="21"/>
      <c r="K15" s="20" t="n">
        <v>0</v>
      </c>
      <c r="L15" s="21" t="n">
        <f aca="false">K15/E15</f>
        <v>0</v>
      </c>
      <c r="M15" s="20" t="n">
        <v>98</v>
      </c>
      <c r="N15" s="22" t="n">
        <v>0.84</v>
      </c>
    </row>
    <row r="16" s="23" customFormat="true" ht="12.75" hidden="false" customHeight="false" outlineLevel="0" collapsed="false">
      <c r="A16" s="19" t="s">
        <v>33</v>
      </c>
      <c r="B16" s="20" t="s">
        <v>25</v>
      </c>
      <c r="C16" s="20" t="s">
        <v>34</v>
      </c>
      <c r="D16" s="20" t="s">
        <v>35</v>
      </c>
      <c r="E16" s="20" t="n">
        <v>23</v>
      </c>
      <c r="F16" s="20" t="n">
        <v>21</v>
      </c>
      <c r="G16" s="20"/>
      <c r="H16" s="21"/>
      <c r="I16" s="20" t="n">
        <f aca="false">(E16-SUM(F16:G16))-K16</f>
        <v>2</v>
      </c>
      <c r="J16" s="21"/>
      <c r="K16" s="20" t="n">
        <v>0</v>
      </c>
      <c r="L16" s="21" t="n">
        <f aca="false">K16/E16</f>
        <v>0</v>
      </c>
      <c r="M16" s="20" t="n">
        <v>79</v>
      </c>
      <c r="N16" s="22" t="n">
        <v>0.78</v>
      </c>
    </row>
    <row r="17" s="23" customFormat="true" ht="23.85" hidden="false" customHeight="false" outlineLevel="0" collapsed="false">
      <c r="A17" s="19" t="s">
        <v>33</v>
      </c>
      <c r="B17" s="20" t="s">
        <v>25</v>
      </c>
      <c r="C17" s="20" t="s">
        <v>36</v>
      </c>
      <c r="D17" s="20" t="s">
        <v>35</v>
      </c>
      <c r="E17" s="20" t="n">
        <v>28</v>
      </c>
      <c r="F17" s="20" t="n">
        <v>18</v>
      </c>
      <c r="G17" s="20"/>
      <c r="H17" s="21"/>
      <c r="I17" s="20" t="n">
        <f aca="false">(E17-SUM(F17:G17))-K17</f>
        <v>10</v>
      </c>
      <c r="J17" s="21"/>
      <c r="K17" s="20" t="n">
        <v>0</v>
      </c>
      <c r="L17" s="21" t="n">
        <f aca="false">K17/E17</f>
        <v>0</v>
      </c>
      <c r="M17" s="20" t="n">
        <v>52</v>
      </c>
      <c r="N17" s="22" t="n">
        <v>0.64</v>
      </c>
    </row>
    <row r="18" s="23" customFormat="true" ht="12.75" hidden="false" customHeight="false" outlineLevel="0" collapsed="false">
      <c r="A18" s="19"/>
      <c r="B18" s="20"/>
      <c r="C18" s="20"/>
      <c r="D18" s="20"/>
      <c r="E18" s="20"/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customFormat="false" ht="12.75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customFormat="false" ht="12.75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customFormat="false" ht="12.75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customFormat="false" ht="16.5" hidden="false" customHeight="true" outlineLevel="0" collapsed="false">
      <c r="A26" s="19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customFormat="false" ht="13.5" hidden="false" customHeight="false" outlineLevel="0" collapsed="false">
      <c r="A27" s="24" t="s">
        <v>37</v>
      </c>
      <c r="B27" s="25" t="s">
        <v>38</v>
      </c>
      <c r="C27" s="25" t="s">
        <v>38</v>
      </c>
      <c r="D27" s="25" t="s">
        <v>38</v>
      </c>
      <c r="E27" s="25" t="n">
        <f aca="false">SUM(E14:E26)</f>
        <v>92</v>
      </c>
      <c r="F27" s="25" t="n">
        <f aca="false">SUM(F14:F26)</f>
        <v>77</v>
      </c>
      <c r="G27" s="25" t="n">
        <f aca="false">SUM(G14:G26)</f>
        <v>0</v>
      </c>
      <c r="H27" s="26"/>
      <c r="I27" s="25" t="n">
        <f aca="false">(E27-SUM(F27:G27))-K27</f>
        <v>15</v>
      </c>
      <c r="J27" s="26"/>
      <c r="K27" s="25" t="n">
        <f aca="false">SUM(K14:K26)</f>
        <v>0</v>
      </c>
      <c r="L27" s="26" t="n">
        <f aca="false">K27/E27</f>
        <v>0</v>
      </c>
      <c r="M27" s="25" t="n">
        <f aca="false">AVERAGE(M14:M26)</f>
        <v>76.75</v>
      </c>
      <c r="N27" s="27" t="n">
        <f aca="false">AVERAGE(N14:N26)</f>
        <v>0.7675</v>
      </c>
    </row>
    <row r="29" customFormat="false" ht="120" hidden="false" customHeight="true" outlineLevel="0" collapsed="false">
      <c r="A29" s="28" t="s">
        <v>39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1" customFormat="false" ht="12.75" hidden="false" customHeight="false" outlineLevel="0" collapsed="false">
      <c r="A31" s="29"/>
    </row>
    <row r="32" customFormat="false" ht="12.75" hidden="false" customHeight="true" outlineLevel="0" collapsed="false">
      <c r="B32" s="30" t="s">
        <v>40</v>
      </c>
      <c r="C32" s="30"/>
      <c r="D32" s="30"/>
      <c r="G32" s="4" t="s">
        <v>41</v>
      </c>
      <c r="H32" s="4"/>
      <c r="I32" s="4"/>
      <c r="J32" s="4"/>
    </row>
    <row r="33" customFormat="false" ht="62.25" hidden="false" customHeight="true" outlineLevel="0" collapsed="false">
      <c r="B33" s="11"/>
      <c r="C33" s="11"/>
      <c r="D33" s="11"/>
      <c r="G33" s="9"/>
      <c r="H33" s="9"/>
      <c r="I33" s="9"/>
      <c r="J33" s="9"/>
    </row>
    <row r="34" customFormat="false" ht="12.75" hidden="true" customHeight="false" outlineLevel="0" collapsed="false">
      <c r="A34" s="31" t="e">
        <f aca="false">#REF!</f>
        <v>#REF!</v>
      </c>
      <c r="B34" s="31"/>
      <c r="C34" s="13"/>
      <c r="E34" s="32"/>
      <c r="F34" s="32"/>
      <c r="G34" s="32"/>
      <c r="H34" s="32"/>
    </row>
    <row r="35" customFormat="false" ht="12.75" hidden="true" customHeight="false" outlineLevel="0" collapsed="false"/>
    <row r="36" customFormat="false" ht="45" hidden="false" customHeight="true" outlineLevel="0" collapsed="false">
      <c r="B36" s="33" t="str">
        <f aca="false">B10</f>
        <v>LORENZO DE JESUS ORGANISTA OLIVEROS</v>
      </c>
      <c r="C36" s="33"/>
      <c r="D36" s="33"/>
      <c r="E36" s="34"/>
      <c r="F36" s="34"/>
      <c r="G36" s="35" t="s">
        <v>42</v>
      </c>
      <c r="H36" s="35"/>
      <c r="I36" s="35"/>
      <c r="J36" s="35"/>
    </row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9:N29"/>
    <mergeCell ref="B32:D32"/>
    <mergeCell ref="G32:J32"/>
    <mergeCell ref="B33:D33"/>
    <mergeCell ref="G33:J33"/>
    <mergeCell ref="A34:B34"/>
    <mergeCell ref="E34:H34"/>
    <mergeCell ref="B36:D36"/>
    <mergeCell ref="G36:J3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selection pane="topLeft" activeCell="G36" activeCellId="0" sqref="G36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3</v>
      </c>
      <c r="I8" s="12" t="s">
        <v>9</v>
      </c>
      <c r="J8" s="12"/>
      <c r="K8" s="12"/>
      <c r="L8" s="9" t="str">
        <f aca="false">'1'!L8</f>
        <v>SEP 2023-ENE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JESUS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6.95" hidden="false" customHeight="true" outlineLevel="0" collapsed="false">
      <c r="A14" s="37" t="str">
        <f aca="false">'1'!A14</f>
        <v>TÓPICOS DE BASE DE DATOS</v>
      </c>
      <c r="B14" s="20" t="s">
        <v>43</v>
      </c>
      <c r="C14" s="20" t="str">
        <f aca="false">'1'!C14</f>
        <v>710A</v>
      </c>
      <c r="D14" s="20" t="str">
        <f aca="false">'1'!D14</f>
        <v>IINF</v>
      </c>
      <c r="E14" s="20" t="n">
        <f aca="false">'1'!E14</f>
        <v>16</v>
      </c>
      <c r="F14" s="20" t="n">
        <v>0</v>
      </c>
      <c r="G14" s="20"/>
      <c r="H14" s="21"/>
      <c r="I14" s="20" t="n">
        <v>16</v>
      </c>
      <c r="J14" s="21"/>
      <c r="K14" s="20" t="n">
        <v>0</v>
      </c>
      <c r="L14" s="21" t="n">
        <v>0</v>
      </c>
      <c r="M14" s="20"/>
      <c r="N14" s="22"/>
    </row>
    <row r="15" s="23" customFormat="true" ht="26.4" hidden="false" customHeight="true" outlineLevel="0" collapsed="false">
      <c r="A15" s="37" t="str">
        <f aca="false">'1'!A15</f>
        <v>INTERCONECTIVIDAD DE REDES</v>
      </c>
      <c r="B15" s="20" t="s">
        <v>43</v>
      </c>
      <c r="C15" s="20" t="str">
        <f aca="false">'1'!C15</f>
        <v>510A</v>
      </c>
      <c r="D15" s="20" t="str">
        <f aca="false">'1'!D15</f>
        <v>IINF</v>
      </c>
      <c r="E15" s="20" t="n">
        <f aca="false">'1'!E15</f>
        <v>25</v>
      </c>
      <c r="F15" s="20" t="n">
        <v>0</v>
      </c>
      <c r="G15" s="20"/>
      <c r="H15" s="21"/>
      <c r="I15" s="20" t="n">
        <v>25</v>
      </c>
      <c r="J15" s="21"/>
      <c r="K15" s="20" t="n">
        <v>0</v>
      </c>
      <c r="L15" s="21" t="n">
        <v>0</v>
      </c>
      <c r="M15" s="20"/>
      <c r="N15" s="22"/>
    </row>
    <row r="16" s="23" customFormat="true" ht="21.2" hidden="false" customHeight="true" outlineLevel="0" collapsed="false">
      <c r="A16" s="37" t="str">
        <f aca="false">'1'!A16</f>
        <v>INFORMÁTICA PARA LA ADMINISTRACIÓN</v>
      </c>
      <c r="B16" s="20" t="s">
        <v>44</v>
      </c>
      <c r="C16" s="20" t="str">
        <f aca="false">'1'!C16</f>
        <v>105A</v>
      </c>
      <c r="D16" s="20" t="str">
        <f aca="false">'1'!D16</f>
        <v>LADM</v>
      </c>
      <c r="E16" s="20" t="n">
        <f aca="false">'1'!E16</f>
        <v>23</v>
      </c>
      <c r="F16" s="20" t="n">
        <v>20</v>
      </c>
      <c r="G16" s="20"/>
      <c r="H16" s="21"/>
      <c r="I16" s="20" t="n">
        <v>3</v>
      </c>
      <c r="J16" s="21"/>
      <c r="K16" s="20" t="n">
        <v>0</v>
      </c>
      <c r="L16" s="21" t="n">
        <v>0</v>
      </c>
      <c r="M16" s="20" t="n">
        <v>77</v>
      </c>
      <c r="N16" s="22" t="n">
        <v>0.83</v>
      </c>
    </row>
    <row r="17" s="23" customFormat="true" ht="26.4" hidden="false" customHeight="true" outlineLevel="0" collapsed="false">
      <c r="A17" s="37" t="str">
        <f aca="false">'1'!A17</f>
        <v>INFORMÁTICA PARA LA ADMINISTRACIÓN</v>
      </c>
      <c r="B17" s="20" t="s">
        <v>44</v>
      </c>
      <c r="C17" s="20" t="str">
        <f aca="false">'1'!C17</f>
        <v>105C</v>
      </c>
      <c r="D17" s="20" t="str">
        <f aca="false">'1'!D17</f>
        <v>LADM</v>
      </c>
      <c r="E17" s="20" t="n">
        <f aca="false">'1'!E17</f>
        <v>28</v>
      </c>
      <c r="F17" s="20" t="n">
        <v>18</v>
      </c>
      <c r="G17" s="20"/>
      <c r="H17" s="21"/>
      <c r="I17" s="20" t="n">
        <v>10</v>
      </c>
      <c r="J17" s="21"/>
      <c r="K17" s="20" t="n">
        <v>0</v>
      </c>
      <c r="L17" s="21" t="n">
        <v>0</v>
      </c>
      <c r="M17" s="20" t="n">
        <v>55</v>
      </c>
      <c r="N17" s="22" t="n">
        <v>0.64</v>
      </c>
    </row>
    <row r="18" s="23" customFormat="true" ht="12.75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customFormat="fals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customFormat="fals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customFormat="fals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customFormat="false" ht="16.5" hidden="false" customHeight="tru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customFormat="false" ht="13.5" hidden="false" customHeight="false" outlineLevel="0" collapsed="false">
      <c r="A27" s="24" t="s">
        <v>37</v>
      </c>
      <c r="B27" s="25" t="s">
        <v>38</v>
      </c>
      <c r="C27" s="25" t="s">
        <v>38</v>
      </c>
      <c r="D27" s="25" t="s">
        <v>38</v>
      </c>
      <c r="E27" s="25" t="n">
        <f aca="false">SUM(E14:E26)</f>
        <v>92</v>
      </c>
      <c r="F27" s="25" t="n">
        <f aca="false">SUM(F14:F26)</f>
        <v>38</v>
      </c>
      <c r="G27" s="25" t="n">
        <f aca="false">SUM(G14:G26)</f>
        <v>0</v>
      </c>
      <c r="H27" s="26" t="n">
        <f aca="false">SUM(F27:G27)/E27</f>
        <v>0.41304347826087</v>
      </c>
      <c r="I27" s="25" t="n">
        <f aca="false">(E27-SUM(F27:G27))-K27</f>
        <v>54</v>
      </c>
      <c r="J27" s="26" t="n">
        <f aca="false">I27/E27</f>
        <v>0.586956521739131</v>
      </c>
      <c r="K27" s="25" t="n">
        <f aca="false">SUM(K14:K26)</f>
        <v>0</v>
      </c>
      <c r="L27" s="26" t="n">
        <f aca="false">K27/E27</f>
        <v>0</v>
      </c>
      <c r="M27" s="25" t="n">
        <f aca="false">AVERAGE(M14:M26)</f>
        <v>66</v>
      </c>
      <c r="N27" s="27" t="n">
        <f aca="false">AVERAGE(N14:N26)</f>
        <v>0.735</v>
      </c>
    </row>
    <row r="29" customFormat="false" ht="120" hidden="false" customHeight="true" outlineLevel="0" collapsed="false">
      <c r="A29" s="28" t="s">
        <v>39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1" customFormat="false" ht="12.75" hidden="false" customHeight="false" outlineLevel="0" collapsed="false">
      <c r="A31" s="29"/>
    </row>
    <row r="32" customFormat="false" ht="12.75" hidden="false" customHeight="true" outlineLevel="0" collapsed="false">
      <c r="B32" s="30" t="s">
        <v>40</v>
      </c>
      <c r="C32" s="30"/>
      <c r="D32" s="30"/>
      <c r="G32" s="4" t="s">
        <v>41</v>
      </c>
      <c r="H32" s="4"/>
      <c r="I32" s="4"/>
      <c r="J32" s="4"/>
    </row>
    <row r="33" customFormat="false" ht="62.25" hidden="false" customHeight="true" outlineLevel="0" collapsed="false">
      <c r="B33" s="11"/>
      <c r="C33" s="11"/>
      <c r="D33" s="11"/>
      <c r="G33" s="9"/>
      <c r="H33" s="9"/>
      <c r="I33" s="9"/>
      <c r="J33" s="9"/>
    </row>
    <row r="34" customFormat="false" ht="12.75" hidden="true" customHeight="false" outlineLevel="0" collapsed="false">
      <c r="A34" s="31" t="e">
        <f aca="false">#REF!</f>
        <v>#REF!</v>
      </c>
      <c r="B34" s="31"/>
      <c r="C34" s="13"/>
      <c r="E34" s="32"/>
      <c r="F34" s="32"/>
      <c r="G34" s="32"/>
      <c r="H34" s="32"/>
    </row>
    <row r="35" customFormat="false" ht="12.75" hidden="true" customHeight="false" outlineLevel="0" collapsed="false"/>
    <row r="36" customFormat="false" ht="45" hidden="false" customHeight="true" outlineLevel="0" collapsed="false">
      <c r="B36" s="33" t="str">
        <f aca="false">B10</f>
        <v>LORENZO DE JESUS ORGANISTA OLIVEROS</v>
      </c>
      <c r="C36" s="33"/>
      <c r="D36" s="33"/>
      <c r="E36" s="34"/>
      <c r="F36" s="34"/>
      <c r="G36" s="35" t="s">
        <v>42</v>
      </c>
      <c r="H36" s="35"/>
      <c r="I36" s="35"/>
      <c r="J36" s="35"/>
    </row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9:N29"/>
    <mergeCell ref="B32:D32"/>
    <mergeCell ref="G32:J32"/>
    <mergeCell ref="B33:D33"/>
    <mergeCell ref="G33:J33"/>
    <mergeCell ref="A34:B34"/>
    <mergeCell ref="E34:H34"/>
    <mergeCell ref="B36:D36"/>
    <mergeCell ref="G36:J3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G36" activeCellId="0" sqref="G36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3</v>
      </c>
      <c r="I8" s="12" t="s">
        <v>9</v>
      </c>
      <c r="J8" s="12"/>
      <c r="K8" s="12"/>
      <c r="L8" s="9" t="str">
        <f aca="false">'1'!L8</f>
        <v>SEP 2023-ENE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JESUS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9.1" hidden="false" customHeight="true" outlineLevel="0" collapsed="false">
      <c r="A14" s="37" t="str">
        <f aca="false">'1'!A14</f>
        <v>TÓPICOS DE BASE DE DATOS</v>
      </c>
      <c r="B14" s="20"/>
      <c r="C14" s="20" t="str">
        <f aca="false">'1'!C14</f>
        <v>710A</v>
      </c>
      <c r="D14" s="20" t="str">
        <f aca="false">'1'!D14</f>
        <v>IINF</v>
      </c>
      <c r="E14" s="20" t="n">
        <f aca="false">'1'!E14</f>
        <v>16</v>
      </c>
      <c r="F14" s="20"/>
      <c r="G14" s="20"/>
      <c r="H14" s="21"/>
      <c r="I14" s="20"/>
      <c r="J14" s="21"/>
      <c r="K14" s="20"/>
      <c r="L14" s="21"/>
      <c r="M14" s="20"/>
      <c r="N14" s="22"/>
    </row>
    <row r="15" s="23" customFormat="true" ht="23.85" hidden="false" customHeight="false" outlineLevel="0" collapsed="false">
      <c r="A15" s="37" t="str">
        <f aca="false">'1'!A15</f>
        <v>INTERCONECTIVIDAD DE REDES</v>
      </c>
      <c r="B15" s="20"/>
      <c r="C15" s="20" t="str">
        <f aca="false">'1'!C15</f>
        <v>510A</v>
      </c>
      <c r="D15" s="20" t="str">
        <f aca="false">'1'!D15</f>
        <v>IINF</v>
      </c>
      <c r="E15" s="20" t="n">
        <f aca="false">'1'!E15</f>
        <v>25</v>
      </c>
      <c r="F15" s="20"/>
      <c r="G15" s="20"/>
      <c r="H15" s="21"/>
      <c r="I15" s="20"/>
      <c r="J15" s="21"/>
      <c r="K15" s="20"/>
      <c r="L15" s="21"/>
      <c r="M15" s="20"/>
      <c r="N15" s="22"/>
    </row>
    <row r="16" s="23" customFormat="true" ht="12.75" hidden="false" customHeight="false" outlineLevel="0" collapsed="false">
      <c r="A16" s="37" t="str">
        <f aca="false">'1'!A16</f>
        <v>INFORMÁTICA PARA LA ADMINISTRACIÓN</v>
      </c>
      <c r="B16" s="20"/>
      <c r="C16" s="20" t="s">
        <v>32</v>
      </c>
      <c r="D16" s="20" t="str">
        <f aca="false">'1'!D16</f>
        <v>LADM</v>
      </c>
      <c r="E16" s="20" t="n">
        <f aca="false">'1'!E16</f>
        <v>23</v>
      </c>
      <c r="F16" s="20"/>
      <c r="G16" s="20"/>
      <c r="H16" s="21"/>
      <c r="I16" s="20"/>
      <c r="J16" s="21"/>
      <c r="K16" s="20"/>
      <c r="L16" s="21"/>
      <c r="M16" s="20"/>
      <c r="N16" s="22"/>
    </row>
    <row r="17" s="23" customFormat="true" ht="23.85" hidden="false" customHeight="false" outlineLevel="0" collapsed="false">
      <c r="A17" s="37" t="str">
        <f aca="false">'1'!A17</f>
        <v>INFORMÁTICA PARA LA ADMINISTRACIÓN</v>
      </c>
      <c r="B17" s="20"/>
      <c r="C17" s="20" t="str">
        <f aca="false">'1'!C16</f>
        <v>105A</v>
      </c>
      <c r="D17" s="20" t="str">
        <f aca="false">'1'!D17</f>
        <v>LADM</v>
      </c>
      <c r="E17" s="20" t="n">
        <f aca="false">'1'!E17</f>
        <v>28</v>
      </c>
      <c r="F17" s="20"/>
      <c r="G17" s="20"/>
      <c r="H17" s="21"/>
      <c r="I17" s="20"/>
      <c r="J17" s="21"/>
      <c r="K17" s="20"/>
      <c r="L17" s="21"/>
      <c r="M17" s="20"/>
      <c r="N17" s="22"/>
    </row>
    <row r="18" s="23" customFormat="true" ht="12.75" hidden="false" customHeight="false" outlineLevel="0" collapsed="false">
      <c r="A18" s="37"/>
      <c r="B18" s="20"/>
      <c r="C18" s="20"/>
      <c r="D18" s="20"/>
      <c r="E18" s="20"/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customFormat="fals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customFormat="fals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customFormat="fals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customFormat="false" ht="16.5" hidden="false" customHeight="tru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customFormat="false" ht="13.5" hidden="false" customHeight="false" outlineLevel="0" collapsed="false">
      <c r="A27" s="24" t="s">
        <v>37</v>
      </c>
      <c r="B27" s="25" t="s">
        <v>38</v>
      </c>
      <c r="C27" s="25" t="s">
        <v>38</v>
      </c>
      <c r="D27" s="25" t="s">
        <v>38</v>
      </c>
      <c r="E27" s="25" t="n">
        <f aca="false">SUM(E14:E26)</f>
        <v>92</v>
      </c>
      <c r="F27" s="25" t="n">
        <f aca="false">SUM(F14:F26)</f>
        <v>0</v>
      </c>
      <c r="G27" s="25" t="n">
        <f aca="false">SUM(G14:G26)</f>
        <v>0</v>
      </c>
      <c r="H27" s="26" t="n">
        <f aca="false">SUM(F27:G27)/E27</f>
        <v>0</v>
      </c>
      <c r="I27" s="25" t="n">
        <f aca="false">(E27-SUM(F27:G27))-K27</f>
        <v>92</v>
      </c>
      <c r="J27" s="26" t="n">
        <f aca="false">I27/E27</f>
        <v>1</v>
      </c>
      <c r="K27" s="25" t="n">
        <f aca="false">SUM(K14:K26)</f>
        <v>0</v>
      </c>
      <c r="L27" s="26" t="n">
        <f aca="false">K27/E27</f>
        <v>0</v>
      </c>
      <c r="M27" s="25" t="e">
        <f aca="false">AVERAGE(M14:M26)</f>
        <v>#DIV/0!</v>
      </c>
      <c r="N27" s="27" t="e">
        <f aca="false">AVERAGE(N14:N26)</f>
        <v>#DIV/0!</v>
      </c>
    </row>
    <row r="29" customFormat="false" ht="120" hidden="false" customHeight="true" outlineLevel="0" collapsed="false">
      <c r="A29" s="28" t="s">
        <v>39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1" customFormat="false" ht="12.75" hidden="false" customHeight="false" outlineLevel="0" collapsed="false">
      <c r="A31" s="29"/>
    </row>
    <row r="32" customFormat="false" ht="12.75" hidden="false" customHeight="true" outlineLevel="0" collapsed="false">
      <c r="B32" s="30" t="s">
        <v>40</v>
      </c>
      <c r="C32" s="30"/>
      <c r="D32" s="30"/>
      <c r="G32" s="4" t="s">
        <v>41</v>
      </c>
      <c r="H32" s="4"/>
      <c r="I32" s="4"/>
      <c r="J32" s="4"/>
    </row>
    <row r="33" customFormat="false" ht="62.25" hidden="false" customHeight="true" outlineLevel="0" collapsed="false">
      <c r="B33" s="11"/>
      <c r="C33" s="11"/>
      <c r="D33" s="11"/>
      <c r="G33" s="9"/>
      <c r="H33" s="9"/>
      <c r="I33" s="9"/>
      <c r="J33" s="9"/>
    </row>
    <row r="34" customFormat="false" ht="12.75" hidden="true" customHeight="false" outlineLevel="0" collapsed="false">
      <c r="A34" s="31" t="e">
        <f aca="false">#REF!</f>
        <v>#REF!</v>
      </c>
      <c r="B34" s="31"/>
      <c r="C34" s="13"/>
      <c r="E34" s="32"/>
      <c r="F34" s="32"/>
      <c r="G34" s="32"/>
      <c r="H34" s="32"/>
    </row>
    <row r="35" customFormat="false" ht="12.75" hidden="true" customHeight="false" outlineLevel="0" collapsed="false"/>
    <row r="36" customFormat="false" ht="45" hidden="false" customHeight="true" outlineLevel="0" collapsed="false">
      <c r="B36" s="33" t="str">
        <f aca="false">B10</f>
        <v>LORENZO DE JESUS ORGANISTA OLIVEROS</v>
      </c>
      <c r="C36" s="33"/>
      <c r="D36" s="33"/>
      <c r="E36" s="34"/>
      <c r="F36" s="34"/>
      <c r="G36" s="35" t="s">
        <v>42</v>
      </c>
      <c r="H36" s="35"/>
      <c r="I36" s="35"/>
      <c r="J36" s="35"/>
    </row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9:N29"/>
    <mergeCell ref="B32:D32"/>
    <mergeCell ref="G32:J32"/>
    <mergeCell ref="B33:D33"/>
    <mergeCell ref="G33:J33"/>
    <mergeCell ref="A34:B34"/>
    <mergeCell ref="E34:H34"/>
    <mergeCell ref="B36:D36"/>
    <mergeCell ref="G36:J3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8" colorId="64" zoomScale="100" zoomScaleNormal="100" zoomScalePageLayoutView="100" workbookViewId="0">
      <selection pane="topLeft" activeCell="G36" activeCellId="0" sqref="G36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45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3</v>
      </c>
      <c r="I8" s="12" t="s">
        <v>9</v>
      </c>
      <c r="J8" s="12"/>
      <c r="K8" s="12"/>
      <c r="L8" s="9" t="str">
        <f aca="false">'1'!L8</f>
        <v>SEP 2023-ENE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JESUS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85" hidden="false" customHeight="false" outlineLevel="0" collapsed="false">
      <c r="A14" s="19" t="str">
        <f aca="false">'1'!A14</f>
        <v>TÓPICOS DE BASE DE DATOS</v>
      </c>
      <c r="B14" s="20"/>
      <c r="C14" s="20" t="str">
        <f aca="false">'1'!C14</f>
        <v>710A</v>
      </c>
      <c r="D14" s="20" t="str">
        <f aca="false">'1'!D14</f>
        <v>IINF</v>
      </c>
      <c r="E14" s="20" t="n">
        <f aca="false">'1'!E14</f>
        <v>16</v>
      </c>
      <c r="F14" s="20"/>
      <c r="G14" s="20"/>
      <c r="H14" s="21"/>
      <c r="I14" s="20"/>
      <c r="J14" s="21"/>
      <c r="K14" s="20"/>
      <c r="L14" s="21"/>
      <c r="M14" s="20"/>
      <c r="N14" s="22"/>
    </row>
    <row r="15" s="23" customFormat="true" ht="23.85" hidden="false" customHeight="false" outlineLevel="0" collapsed="false">
      <c r="A15" s="19" t="str">
        <f aca="false">'1'!A15</f>
        <v>INTERCONECTIVIDAD DE REDES</v>
      </c>
      <c r="B15" s="20"/>
      <c r="C15" s="20" t="str">
        <f aca="false">'1'!C15</f>
        <v>510A</v>
      </c>
      <c r="D15" s="20" t="str">
        <f aca="false">'1'!D15</f>
        <v>IINF</v>
      </c>
      <c r="E15" s="20" t="n">
        <f aca="false">'1'!E15</f>
        <v>25</v>
      </c>
      <c r="F15" s="20"/>
      <c r="G15" s="20"/>
      <c r="H15" s="21"/>
      <c r="I15" s="20"/>
      <c r="J15" s="21"/>
      <c r="K15" s="20"/>
      <c r="L15" s="21"/>
      <c r="M15" s="20"/>
      <c r="N15" s="22"/>
    </row>
    <row r="16" s="23" customFormat="true" ht="12.75" hidden="false" customHeight="false" outlineLevel="0" collapsed="false">
      <c r="A16" s="19" t="str">
        <f aca="false">'1'!A16</f>
        <v>INFORMÁTICA PARA LA ADMINISTRACIÓN</v>
      </c>
      <c r="B16" s="20"/>
      <c r="C16" s="20" t="str">
        <f aca="false">'1'!C16</f>
        <v>105A</v>
      </c>
      <c r="D16" s="20" t="str">
        <f aca="false">'1'!D16</f>
        <v>LADM</v>
      </c>
      <c r="E16" s="20" t="n">
        <f aca="false">'1'!E16</f>
        <v>23</v>
      </c>
      <c r="F16" s="20"/>
      <c r="G16" s="20"/>
      <c r="H16" s="21"/>
      <c r="I16" s="20"/>
      <c r="J16" s="21"/>
      <c r="K16" s="20"/>
      <c r="L16" s="21"/>
      <c r="M16" s="20"/>
      <c r="N16" s="22"/>
    </row>
    <row r="17" s="23" customFormat="true" ht="23.85" hidden="false" customHeight="false" outlineLevel="0" collapsed="false">
      <c r="A17" s="19" t="str">
        <f aca="false">'1'!A17</f>
        <v>INFORMÁTICA PARA LA ADMINISTRACIÓN</v>
      </c>
      <c r="B17" s="20"/>
      <c r="C17" s="20" t="str">
        <f aca="false">'1'!C17</f>
        <v>105C</v>
      </c>
      <c r="D17" s="20" t="str">
        <f aca="false">'1'!D17</f>
        <v>LADM</v>
      </c>
      <c r="E17" s="20" t="n">
        <f aca="false">'1'!E17</f>
        <v>28</v>
      </c>
      <c r="F17" s="20"/>
      <c r="G17" s="20"/>
      <c r="H17" s="21"/>
      <c r="I17" s="20"/>
      <c r="J17" s="21"/>
      <c r="K17" s="20"/>
      <c r="L17" s="21"/>
      <c r="M17" s="20"/>
      <c r="N17" s="22"/>
    </row>
    <row r="18" s="23" customFormat="true" ht="12.75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customFormat="false" ht="12.75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customFormat="false" ht="12.75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customFormat="false" ht="12.75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customFormat="false" ht="16.5" hidden="false" customHeight="true" outlineLevel="0" collapsed="false">
      <c r="A26" s="20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customFormat="false" ht="13.5" hidden="false" customHeight="false" outlineLevel="0" collapsed="false">
      <c r="A27" s="24" t="s">
        <v>37</v>
      </c>
      <c r="B27" s="25" t="s">
        <v>38</v>
      </c>
      <c r="C27" s="25" t="s">
        <v>38</v>
      </c>
      <c r="D27" s="25" t="s">
        <v>38</v>
      </c>
      <c r="E27" s="25" t="n">
        <f aca="false">SUM(E14:E26)</f>
        <v>92</v>
      </c>
      <c r="F27" s="25" t="n">
        <f aca="false">SUM(F14:F26)</f>
        <v>0</v>
      </c>
      <c r="G27" s="25" t="n">
        <f aca="false">SUM(G14:G26)</f>
        <v>0</v>
      </c>
      <c r="H27" s="26" t="n">
        <f aca="false">SUM(F27:G27)/E27</f>
        <v>0</v>
      </c>
      <c r="I27" s="25" t="n">
        <f aca="false">(E27-SUM(F27:G27))-K27</f>
        <v>92</v>
      </c>
      <c r="J27" s="26" t="n">
        <f aca="false">I27/E27</f>
        <v>1</v>
      </c>
      <c r="K27" s="25" t="n">
        <f aca="false">SUM(K14:K26)</f>
        <v>0</v>
      </c>
      <c r="L27" s="26" t="n">
        <f aca="false">K27/E27</f>
        <v>0</v>
      </c>
      <c r="M27" s="25" t="e">
        <f aca="false">AVERAGE(M14:M26)</f>
        <v>#DIV/0!</v>
      </c>
      <c r="N27" s="27" t="e">
        <f aca="false">AVERAGE(N14:N26)</f>
        <v>#DIV/0!</v>
      </c>
    </row>
    <row r="29" customFormat="false" ht="120" hidden="false" customHeight="true" outlineLevel="0" collapsed="false">
      <c r="A29" s="28" t="s">
        <v>39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1" customFormat="false" ht="12.75" hidden="false" customHeight="false" outlineLevel="0" collapsed="false">
      <c r="A31" s="29"/>
    </row>
    <row r="32" customFormat="false" ht="12.75" hidden="false" customHeight="true" outlineLevel="0" collapsed="false">
      <c r="B32" s="30" t="s">
        <v>40</v>
      </c>
      <c r="C32" s="30"/>
      <c r="D32" s="30"/>
      <c r="G32" s="4" t="s">
        <v>41</v>
      </c>
      <c r="H32" s="4"/>
      <c r="I32" s="4"/>
      <c r="J32" s="4"/>
    </row>
    <row r="33" customFormat="false" ht="62.25" hidden="false" customHeight="true" outlineLevel="0" collapsed="false">
      <c r="B33" s="11"/>
      <c r="C33" s="11"/>
      <c r="D33" s="11"/>
      <c r="G33" s="9"/>
      <c r="H33" s="9"/>
      <c r="I33" s="9"/>
      <c r="J33" s="9"/>
    </row>
    <row r="34" customFormat="false" ht="12.75" hidden="true" customHeight="false" outlineLevel="0" collapsed="false">
      <c r="A34" s="31" t="e">
        <f aca="false">#REF!</f>
        <v>#REF!</v>
      </c>
      <c r="B34" s="31"/>
      <c r="C34" s="13"/>
      <c r="E34" s="32"/>
      <c r="F34" s="32"/>
      <c r="G34" s="32"/>
      <c r="H34" s="32"/>
    </row>
    <row r="35" customFormat="false" ht="12.75" hidden="true" customHeight="false" outlineLevel="0" collapsed="false"/>
    <row r="36" customFormat="false" ht="45" hidden="false" customHeight="true" outlineLevel="0" collapsed="false">
      <c r="B36" s="33" t="str">
        <f aca="false">B10</f>
        <v>LORENZO DE JESUS ORGANISTA OLIVEROS</v>
      </c>
      <c r="C36" s="33"/>
      <c r="D36" s="33"/>
      <c r="E36" s="34"/>
      <c r="F36" s="34"/>
      <c r="G36" s="35" t="s">
        <v>42</v>
      </c>
      <c r="H36" s="35"/>
      <c r="I36" s="35"/>
      <c r="J36" s="35"/>
    </row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9:N29"/>
    <mergeCell ref="B32:D32"/>
    <mergeCell ref="G32:J32"/>
    <mergeCell ref="B33:D33"/>
    <mergeCell ref="G33:J33"/>
    <mergeCell ref="A34:B34"/>
    <mergeCell ref="E34:H34"/>
    <mergeCell ref="B36:D36"/>
    <mergeCell ref="G36:J3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false" showOutlineSymbols="true" defaultGridColor="true" view="normal" topLeftCell="A13" colorId="64" zoomScale="110" zoomScaleNormal="110" zoomScalePageLayoutView="100" workbookViewId="0">
      <selection pane="topLeft" activeCell="M33" activeCellId="0" sqref="M33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3" min="3" style="1" width="5.57"/>
    <col collapsed="false" customWidth="true" hidden="false" outlineLevel="0" max="4" min="4" style="1" width="21.84"/>
    <col collapsed="false" customWidth="true" hidden="false" outlineLevel="0" max="5" min="5" style="1" width="9.42"/>
    <col collapsed="false" customWidth="true" hidden="false" outlineLevel="0" max="12" min="6" style="1" width="7.57"/>
    <col collapsed="false" customWidth="false" hidden="false" outlineLevel="0" max="16384" min="13" style="1" width="11.43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2.7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2.7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2.7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2.7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7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2.7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5" hidden="false" customHeight="false" outlineLevel="0" collapsed="false">
      <c r="A8" s="8" t="s">
        <v>5</v>
      </c>
      <c r="B8" s="9" t="s">
        <v>46</v>
      </c>
      <c r="C8" s="9"/>
      <c r="D8" s="10" t="s">
        <v>7</v>
      </c>
      <c r="E8" s="36" t="n">
        <f aca="false">'1'!E8</f>
        <v>4</v>
      </c>
      <c r="G8" s="8" t="s">
        <v>8</v>
      </c>
      <c r="H8" s="36" t="n">
        <f aca="false">'1'!H8</f>
        <v>3</v>
      </c>
      <c r="I8" s="12" t="s">
        <v>9</v>
      </c>
      <c r="J8" s="12"/>
      <c r="K8" s="12"/>
      <c r="L8" s="9" t="str">
        <f aca="false">'1'!L8</f>
        <v>SEP 2023-ENE 2024</v>
      </c>
      <c r="M8" s="9"/>
      <c r="N8" s="9"/>
    </row>
    <row r="10" customFormat="false" ht="12.75" hidden="false" customHeight="false" outlineLevel="0" collapsed="false">
      <c r="A10" s="8" t="s">
        <v>11</v>
      </c>
      <c r="B10" s="9" t="str">
        <f aca="false">'1'!B10</f>
        <v>LORENZO DE JESUS ORGANISTA OLIVEROS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3.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2.7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85" hidden="false" customHeight="false" outlineLevel="0" collapsed="false">
      <c r="A14" s="20" t="str">
        <f aca="false">'1'!A14</f>
        <v>TÓPICOS DE BASE DE DATOS</v>
      </c>
      <c r="B14" s="20" t="s">
        <v>47</v>
      </c>
      <c r="C14" s="20" t="str">
        <f aca="false">'1'!C14</f>
        <v>710A</v>
      </c>
      <c r="D14" s="20" t="str">
        <f aca="false">'1'!D14</f>
        <v>IINF</v>
      </c>
      <c r="E14" s="20" t="n">
        <f aca="false">'1'!E14</f>
        <v>16</v>
      </c>
      <c r="F14" s="20"/>
      <c r="G14" s="20"/>
      <c r="H14" s="21"/>
      <c r="I14" s="20"/>
      <c r="J14" s="21"/>
      <c r="K14" s="20"/>
      <c r="L14" s="21"/>
      <c r="M14" s="20"/>
      <c r="N14" s="22"/>
    </row>
    <row r="15" s="23" customFormat="true" ht="23.85" hidden="false" customHeight="false" outlineLevel="0" collapsed="false">
      <c r="A15" s="20" t="str">
        <f aca="false">'1'!A15</f>
        <v>INTERCONECTIVIDAD DE REDES</v>
      </c>
      <c r="B15" s="20" t="s">
        <v>47</v>
      </c>
      <c r="C15" s="20" t="str">
        <f aca="false">'1'!C15</f>
        <v>510A</v>
      </c>
      <c r="D15" s="20" t="str">
        <f aca="false">'1'!D15</f>
        <v>IINF</v>
      </c>
      <c r="E15" s="20" t="n">
        <f aca="false">'1'!E15</f>
        <v>25</v>
      </c>
      <c r="F15" s="20"/>
      <c r="G15" s="20"/>
      <c r="H15" s="21"/>
      <c r="I15" s="20"/>
      <c r="J15" s="21"/>
      <c r="K15" s="20"/>
      <c r="L15" s="21"/>
      <c r="M15" s="20"/>
      <c r="N15" s="22"/>
    </row>
    <row r="16" s="23" customFormat="true" ht="28.45" hidden="false" customHeight="true" outlineLevel="0" collapsed="false">
      <c r="A16" s="20" t="str">
        <f aca="false">'1'!A16</f>
        <v>INFORMÁTICA PARA LA ADMINISTRACIÓN</v>
      </c>
      <c r="B16" s="20" t="s">
        <v>47</v>
      </c>
      <c r="C16" s="20" t="str">
        <f aca="false">'1'!C16</f>
        <v>105A</v>
      </c>
      <c r="D16" s="20" t="str">
        <f aca="false">'1'!D16</f>
        <v>LADM</v>
      </c>
      <c r="E16" s="20" t="n">
        <f aca="false">'1'!E16</f>
        <v>23</v>
      </c>
      <c r="F16" s="20"/>
      <c r="G16" s="20"/>
      <c r="H16" s="21"/>
      <c r="I16" s="20"/>
      <c r="J16" s="21"/>
      <c r="K16" s="20"/>
      <c r="L16" s="21"/>
      <c r="M16" s="20"/>
      <c r="N16" s="22"/>
    </row>
    <row r="17" s="23" customFormat="true" ht="23.85" hidden="false" customHeight="false" outlineLevel="0" collapsed="false">
      <c r="A17" s="20" t="str">
        <f aca="false">'1'!A17</f>
        <v>INFORMÁTICA PARA LA ADMINISTRACIÓN</v>
      </c>
      <c r="B17" s="20" t="s">
        <v>47</v>
      </c>
      <c r="C17" s="20" t="str">
        <f aca="false">'1'!C17</f>
        <v>105C</v>
      </c>
      <c r="D17" s="20" t="str">
        <f aca="false">'1'!D17</f>
        <v>LADM</v>
      </c>
      <c r="E17" s="20" t="n">
        <f aca="false">'1'!E17</f>
        <v>28</v>
      </c>
      <c r="F17" s="20"/>
      <c r="G17" s="20"/>
      <c r="H17" s="21"/>
      <c r="I17" s="20"/>
      <c r="J17" s="21"/>
      <c r="K17" s="20"/>
      <c r="L17" s="21"/>
      <c r="M17" s="20"/>
      <c r="N17" s="22"/>
    </row>
    <row r="18" s="23" customFormat="true" ht="12.75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2.75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.75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.75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.75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customFormat="false" ht="12.75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customFormat="false" ht="12.75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customFormat="false" ht="12.75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customFormat="false" ht="16.5" hidden="false" customHeight="tru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customFormat="false" ht="13.5" hidden="false" customHeight="false" outlineLevel="0" collapsed="false">
      <c r="A27" s="24" t="s">
        <v>37</v>
      </c>
      <c r="B27" s="25" t="s">
        <v>38</v>
      </c>
      <c r="C27" s="25" t="s">
        <v>38</v>
      </c>
      <c r="D27" s="25" t="s">
        <v>38</v>
      </c>
      <c r="E27" s="25" t="n">
        <f aca="false">SUM(E14:E26)</f>
        <v>92</v>
      </c>
      <c r="F27" s="25" t="n">
        <f aca="false">SUM(F14:F26)</f>
        <v>0</v>
      </c>
      <c r="G27" s="25" t="n">
        <f aca="false">SUM(G14:G26)</f>
        <v>0</v>
      </c>
      <c r="H27" s="26" t="n">
        <f aca="false">SUM(F27:G27)/E27</f>
        <v>0</v>
      </c>
      <c r="I27" s="25" t="n">
        <f aca="false">(E27-SUM(F27:G27))-K27</f>
        <v>92</v>
      </c>
      <c r="J27" s="26" t="n">
        <f aca="false">I27/E27</f>
        <v>1</v>
      </c>
      <c r="K27" s="25" t="n">
        <f aca="false">SUM(K14:K26)</f>
        <v>0</v>
      </c>
      <c r="L27" s="26" t="n">
        <f aca="false">K27/E27</f>
        <v>0</v>
      </c>
      <c r="M27" s="25" t="e">
        <f aca="false">AVERAGE(M14:M26)</f>
        <v>#DIV/0!</v>
      </c>
      <c r="N27" s="27" t="e">
        <f aca="false">AVERAGE(N14:N26)</f>
        <v>#DIV/0!</v>
      </c>
    </row>
    <row r="29" customFormat="false" ht="120" hidden="false" customHeight="true" outlineLevel="0" collapsed="false">
      <c r="A29" s="28" t="s">
        <v>39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1" customFormat="false" ht="12.75" hidden="false" customHeight="false" outlineLevel="0" collapsed="false">
      <c r="A31" s="29"/>
    </row>
    <row r="32" customFormat="false" ht="12.75" hidden="false" customHeight="true" outlineLevel="0" collapsed="false">
      <c r="B32" s="30" t="s">
        <v>40</v>
      </c>
      <c r="C32" s="30"/>
      <c r="D32" s="30"/>
      <c r="G32" s="4" t="s">
        <v>41</v>
      </c>
      <c r="H32" s="4"/>
      <c r="I32" s="4"/>
      <c r="J32" s="4"/>
    </row>
    <row r="33" customFormat="false" ht="62.25" hidden="false" customHeight="true" outlineLevel="0" collapsed="false">
      <c r="B33" s="11"/>
      <c r="C33" s="11"/>
      <c r="D33" s="11"/>
      <c r="G33" s="9"/>
      <c r="H33" s="9"/>
      <c r="I33" s="9"/>
      <c r="J33" s="9"/>
    </row>
    <row r="34" customFormat="false" ht="12.75" hidden="true" customHeight="false" outlineLevel="0" collapsed="false">
      <c r="A34" s="31" t="e">
        <f aca="false">#REF!</f>
        <v>#REF!</v>
      </c>
      <c r="B34" s="31"/>
      <c r="C34" s="13"/>
      <c r="E34" s="32"/>
      <c r="F34" s="32"/>
      <c r="G34" s="32"/>
      <c r="H34" s="32"/>
    </row>
    <row r="35" customFormat="false" ht="12.75" hidden="true" customHeight="false" outlineLevel="0" collapsed="false"/>
    <row r="36" customFormat="false" ht="45" hidden="false" customHeight="true" outlineLevel="0" collapsed="false">
      <c r="B36" s="33" t="str">
        <f aca="false">B10</f>
        <v>LORENZO DE JESUS ORGANISTA OLIVEROS</v>
      </c>
      <c r="C36" s="33"/>
      <c r="D36" s="33"/>
      <c r="E36" s="34"/>
      <c r="F36" s="34"/>
      <c r="G36" s="35" t="s">
        <v>42</v>
      </c>
      <c r="H36" s="35"/>
      <c r="I36" s="35"/>
      <c r="J36" s="35"/>
    </row>
    <row r="1048576" customFormat="false" ht="12.8" hidden="false" customHeight="false" outlineLevel="0" collapsed="false"/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29:N29"/>
    <mergeCell ref="B32:D32"/>
    <mergeCell ref="G32:J32"/>
    <mergeCell ref="B33:D33"/>
    <mergeCell ref="G33:J33"/>
    <mergeCell ref="A34:B34"/>
    <mergeCell ref="E34:H34"/>
    <mergeCell ref="B36:D36"/>
    <mergeCell ref="G36:J3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LibreOffice/7.5.7.1$Linux_X86_64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2023-11-02T14:01:53Z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