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'3'!$A$1:$N$38</definedName>
    <definedName function="false" hidden="false" localSheetId="3" name="_xlnm.Print_Area" vbProcedure="false">'4'!$A$1:$N$36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<sst xmlns="http://schemas.openxmlformats.org/spreadsheetml/2006/main" count="205" uniqueCount="50">
  <si>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</si>
  <si>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</si>
  <si>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</si>
  <si>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</si>
  <si>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</si>
  <si>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</si>
  <si>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</si>
  <si>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</si>
  <si>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</si>
  <si>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</si>
  <si>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</si>
  <si>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</si>
  <si>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</si>
  <si>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</si>
  <si>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</si>
  <si>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</si>
  <si>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</si>
  <si>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</si>
  <si>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</si>
  <si>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</si>
  <si>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</si>
  <si>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</si>
  <si>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</si>
  <si>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</si>
  <si>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</si>
  <si>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</si>
  <si>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</si>
  <si>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</si>
  <si>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</si>
  <si>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</si>
  <si>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</si>
  <si>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</si>
  <si>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</si>
  <si>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</si>
  <si>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</si>
  <si>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</si>
  <si>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</si>
  <si>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</si>
  <si>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</si>
  <si>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</si>
  <si>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</si>
  <si>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</si>
  <si>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</si>
  <si>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</si>
  <si>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</si>
  <si>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TOPICOS DE BASE DE DATOS</t>
  </si>
  <si>
    <t xml:space="preserve">III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</si>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</sst>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636120</xdr:colOff>
      <xdr:row>0</xdr:row>
      <xdr:rowOff>757800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680760</xdr:colOff>
      <xdr:row>0</xdr:row>
      <xdr:rowOff>735120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680760</xdr:colOff>
      <xdr:row>0</xdr:row>
      <xdr:rowOff>768960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669600</xdr:colOff>
      <xdr:row>0</xdr:row>
      <xdr:rowOff>746640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669600</xdr:colOff>
      <xdr:row>0</xdr:row>
      <xdr:rowOff>723960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H14" activeCellId="0" sqref="H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28</v>
      </c>
      <c r="F17" s="20" t="n">
        <v>18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52</v>
      </c>
      <c r="N17" s="22" t="n">
        <v>0.64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15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76.75</v>
      </c>
      <c r="N27" s="27" t="n">
        <f aca="false">AVERAGE(N14:N26)</f>
        <v>0.7675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 t="s">
        <v>43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0</v>
      </c>
      <c r="G14" s="20"/>
      <c r="H14" s="21"/>
      <c r="I14" s="20" t="n">
        <v>16</v>
      </c>
      <c r="J14" s="21"/>
      <c r="K14" s="20" t="n">
        <v>0</v>
      </c>
      <c r="L14" s="21" t="n">
        <v>0</v>
      </c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0</v>
      </c>
      <c r="G15" s="20"/>
      <c r="H15" s="21"/>
      <c r="I15" s="20" t="n">
        <v>25</v>
      </c>
      <c r="J15" s="21"/>
      <c r="K15" s="20" t="n">
        <v>0</v>
      </c>
      <c r="L15" s="21" t="n">
        <v>0</v>
      </c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 t="s">
        <v>44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77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 t="s">
        <v>44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55</v>
      </c>
      <c r="N17" s="22" t="n">
        <v>0.64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38</v>
      </c>
      <c r="G27" s="25" t="n">
        <f aca="false">SUM(G14:G26)</f>
        <v>0</v>
      </c>
      <c r="H27" s="26" t="n">
        <f aca="false">SUM(F27:G27)/E27</f>
        <v>0.41304347826087</v>
      </c>
      <c r="I27" s="25" t="n">
        <f aca="false">(E27-SUM(F27:G27))-K27</f>
        <v>54</v>
      </c>
      <c r="J27" s="26" t="n">
        <f aca="false">I27/E27</f>
        <v>0.586956521739131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66</v>
      </c>
      <c r="N27" s="27" t="n">
        <f aca="false">AVERAGE(N14:N26)</f>
        <v>0.735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N17" activeCellId="0" sqref="N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 t="s">
        <v>44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82</v>
      </c>
      <c r="N14" s="22" t="n">
        <v>0.88</v>
      </c>
    </row>
    <row r="15" s="23" customFormat="true" ht="29.1" hidden="false" customHeight="true" outlineLevel="0" collapsed="false">
      <c r="A15" s="37" t="s">
        <v>45</v>
      </c>
      <c r="B15" s="20" t="s">
        <v>46</v>
      </c>
      <c r="C15" s="20" t="s">
        <v>29</v>
      </c>
      <c r="D15" s="20" t="str">
        <f aca="false">'1'!D15</f>
        <v>IINF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73</v>
      </c>
      <c r="N15" s="22" t="n">
        <v>0.76</v>
      </c>
    </row>
    <row r="16" s="23" customFormat="true" ht="23.85" hidden="false" customHeight="false" outlineLevel="0" collapsed="false">
      <c r="A16" s="37" t="str">
        <f aca="false">'1'!A15</f>
        <v>INTERCONECTIVIDAD DE REDES</v>
      </c>
      <c r="B16" s="20" t="s">
        <v>44</v>
      </c>
      <c r="C16" s="20" t="str">
        <f aca="false">'1'!C15</f>
        <v>510A</v>
      </c>
      <c r="D16" s="20" t="str">
        <f aca="false">'1'!D15</f>
        <v>IINF</v>
      </c>
      <c r="E16" s="20" t="n">
        <f aca="false">'1'!E15</f>
        <v>25</v>
      </c>
      <c r="F16" s="20" t="n">
        <v>21</v>
      </c>
      <c r="G16" s="20"/>
      <c r="H16" s="21"/>
      <c r="I16" s="20" t="n">
        <v>4</v>
      </c>
      <c r="J16" s="21"/>
      <c r="K16" s="20" t="n">
        <v>0</v>
      </c>
      <c r="L16" s="21" t="n">
        <v>0</v>
      </c>
      <c r="M16" s="20" t="n">
        <v>83</v>
      </c>
      <c r="N16" s="22" t="n">
        <v>0.84</v>
      </c>
    </row>
    <row r="17" s="23" customFormat="true" ht="23.85" hidden="false" customHeight="false" outlineLevel="0" collapsed="false">
      <c r="A17" s="37" t="s">
        <v>31</v>
      </c>
      <c r="B17" s="20" t="s">
        <v>46</v>
      </c>
      <c r="C17" s="20" t="s">
        <v>32</v>
      </c>
      <c r="D17" s="20" t="s">
        <v>30</v>
      </c>
      <c r="E17" s="20" t="n">
        <v>25</v>
      </c>
      <c r="F17" s="20" t="n">
        <v>23</v>
      </c>
      <c r="G17" s="20"/>
      <c r="H17" s="21"/>
      <c r="I17" s="20" t="n">
        <v>2</v>
      </c>
      <c r="J17" s="21"/>
      <c r="K17" s="20" t="n">
        <v>0</v>
      </c>
      <c r="L17" s="21" t="n">
        <v>0</v>
      </c>
      <c r="M17" s="20" t="n">
        <v>88</v>
      </c>
      <c r="N17" s="22" t="n">
        <v>0.84</v>
      </c>
    </row>
    <row r="18" s="23" customFormat="true" ht="12.75" hidden="false" customHeight="false" outlineLevel="0" collapsed="false">
      <c r="A18" s="37" t="str">
        <f aca="false">'1'!A16</f>
        <v>INFORMÁTICA PARA LA ADMINISTRACIÓN</v>
      </c>
      <c r="B18" s="20" t="s">
        <v>46</v>
      </c>
      <c r="C18" s="20" t="s">
        <v>32</v>
      </c>
      <c r="D18" s="20" t="str">
        <f aca="false">'1'!D16</f>
        <v>LADM</v>
      </c>
      <c r="E18" s="20" t="n">
        <f aca="false">'1'!E16</f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76</v>
      </c>
      <c r="N18" s="22" t="n">
        <v>0.83</v>
      </c>
    </row>
    <row r="19" s="23" customFormat="true" ht="23.85" hidden="false" customHeight="false" outlineLevel="0" collapsed="false">
      <c r="A19" s="37" t="str">
        <f aca="false">'1'!A17</f>
        <v>INFORMÁTICA PARA LA ADMINISTRACIÓN</v>
      </c>
      <c r="B19" s="20" t="s">
        <v>46</v>
      </c>
      <c r="C19" s="20" t="str">
        <f aca="false">'1'!C16</f>
        <v>105A</v>
      </c>
      <c r="D19" s="20" t="str">
        <f aca="false">'1'!D17</f>
        <v>LADM</v>
      </c>
      <c r="E19" s="20" t="n">
        <f aca="false">'1'!E17</f>
        <v>28</v>
      </c>
      <c r="F19" s="20" t="n">
        <v>15</v>
      </c>
      <c r="G19" s="20"/>
      <c r="H19" s="21"/>
      <c r="I19" s="20" t="n">
        <v>13</v>
      </c>
      <c r="J19" s="21"/>
      <c r="K19" s="20" t="n">
        <v>0</v>
      </c>
      <c r="L19" s="21" t="n">
        <v>0</v>
      </c>
      <c r="M19" s="20" t="n">
        <v>50</v>
      </c>
      <c r="N19" s="22" t="n">
        <v>0.54</v>
      </c>
    </row>
    <row r="20" s="23" customFormat="true" ht="12.75" hidden="false" customHeight="false" outlineLevel="0" collapsed="false">
      <c r="A20" s="37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133</v>
      </c>
      <c r="F29" s="25" t="n">
        <f aca="false">SUM(F14:F28)</f>
        <v>104</v>
      </c>
      <c r="G29" s="25" t="n">
        <f aca="false">SUM(G14:G28)</f>
        <v>0</v>
      </c>
      <c r="H29" s="26" t="n">
        <f aca="false">SUM(F29:G29)/E29</f>
        <v>0.781954887218045</v>
      </c>
      <c r="I29" s="25" t="n">
        <f aca="false">(E29-SUM(F29:G29))-K29</f>
        <v>29</v>
      </c>
      <c r="J29" s="26" t="n">
        <f aca="false">I29/E29</f>
        <v>0.218045112781955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75.3333333333333</v>
      </c>
      <c r="N29" s="27" t="n">
        <f aca="false">AVERAGE(N14:N28)</f>
        <v>0.781666666666667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INFORMÁTICA PARA LA ADMINISTRACIÓN</v>
      </c>
      <c r="B16" s="20"/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INFORMÁTICA PARA LA ADMINISTRACIÓN</v>
      </c>
      <c r="B17" s="20"/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M33" activeCellId="0" sqref="M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48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49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49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49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2023-12-15T13:56:21Z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