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SEP 23- ENE 24\"/>
    </mc:Choice>
  </mc:AlternateContent>
  <bookViews>
    <workbookView xWindow="0" yWindow="0" windowWidth="20490" windowHeight="7755" activeTab="2"/>
  </bookViews>
  <sheets>
    <sheet name="MATERIA 1" sheetId="1" r:id="rId1"/>
    <sheet name="MATERIA 2" sheetId="3" r:id="rId2"/>
    <sheet name="MATERIA 3" sheetId="4" r:id="rId3"/>
    <sheet name="MATERIA 4" sheetId="7" r:id="rId4"/>
    <sheet name="MATERIA 5" sheetId="8" r:id="rId5"/>
    <sheet name="MATERIA 6" sheetId="5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5" l="1"/>
  <c r="R16" i="5"/>
  <c r="N54" i="3" l="1"/>
  <c r="N55" i="3"/>
  <c r="N58" i="3" s="1"/>
  <c r="N56" i="3"/>
  <c r="N57" i="3"/>
  <c r="N54" i="1"/>
  <c r="N55" i="1"/>
  <c r="N56" i="1"/>
  <c r="N57" i="1" s="1"/>
  <c r="N58" i="1" l="1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9" i="7"/>
  <c r="J57" i="8" l="1"/>
  <c r="O56" i="8"/>
  <c r="O58" i="8" s="1"/>
  <c r="N56" i="8"/>
  <c r="M56" i="8"/>
  <c r="L56" i="8"/>
  <c r="K56" i="8"/>
  <c r="J56" i="8"/>
  <c r="O55" i="8"/>
  <c r="N55" i="8"/>
  <c r="N58" i="8" s="1"/>
  <c r="M55" i="8"/>
  <c r="L55" i="8"/>
  <c r="L58" i="8" s="1"/>
  <c r="K55" i="8"/>
  <c r="J55" i="8"/>
  <c r="J58" i="8" s="1"/>
  <c r="O54" i="8"/>
  <c r="O57" i="8" s="1"/>
  <c r="N54" i="8"/>
  <c r="N57" i="8" s="1"/>
  <c r="M54" i="8"/>
  <c r="M57" i="8" s="1"/>
  <c r="L54" i="8"/>
  <c r="L57" i="8" s="1"/>
  <c r="K54" i="8"/>
  <c r="K57" i="8" s="1"/>
  <c r="J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9" i="5"/>
  <c r="M58" i="8" l="1"/>
  <c r="K58" i="8"/>
  <c r="P56" i="8"/>
  <c r="P55" i="8"/>
  <c r="P54" i="8"/>
  <c r="P57" i="8" s="1"/>
  <c r="P58" i="8" l="1"/>
  <c r="J57" i="7"/>
  <c r="O56" i="7"/>
  <c r="O58" i="7" s="1"/>
  <c r="N56" i="7"/>
  <c r="M56" i="7"/>
  <c r="L56" i="7"/>
  <c r="K56" i="7"/>
  <c r="J56" i="7"/>
  <c r="O55" i="7"/>
  <c r="N55" i="7"/>
  <c r="N58" i="7" s="1"/>
  <c r="M55" i="7"/>
  <c r="L55" i="7"/>
  <c r="L58" i="7" s="1"/>
  <c r="K55" i="7"/>
  <c r="J55" i="7"/>
  <c r="J58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P56" i="7"/>
  <c r="M58" i="7" l="1"/>
  <c r="K58" i="7"/>
  <c r="P55" i="7"/>
  <c r="P58" i="7" s="1"/>
  <c r="P54" i="7"/>
  <c r="P57" i="7" s="1"/>
  <c r="N54" i="4" l="1"/>
  <c r="N55" i="4"/>
  <c r="N56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9" i="4"/>
  <c r="N57" i="4" l="1"/>
  <c r="N58" i="4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9" i="3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9" i="1"/>
  <c r="P54" i="1" l="1"/>
  <c r="Q54" i="1"/>
  <c r="P55" i="1"/>
  <c r="Q55" i="1"/>
  <c r="P56" i="1"/>
  <c r="Q56" i="1"/>
  <c r="P57" i="1"/>
  <c r="Q57" i="1"/>
  <c r="P58" i="1"/>
  <c r="Q58" i="1"/>
  <c r="O56" i="5" l="1"/>
  <c r="N56" i="5"/>
  <c r="M56" i="5"/>
  <c r="L56" i="5"/>
  <c r="K56" i="5"/>
  <c r="J56" i="5"/>
  <c r="O55" i="5"/>
  <c r="N55" i="5"/>
  <c r="M55" i="5"/>
  <c r="L55" i="5"/>
  <c r="K55" i="5"/>
  <c r="J55" i="5"/>
  <c r="O54" i="5"/>
  <c r="N54" i="5"/>
  <c r="M54" i="5"/>
  <c r="L54" i="5"/>
  <c r="K54" i="5"/>
  <c r="J54" i="5"/>
  <c r="B10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6" i="4"/>
  <c r="P56" i="4"/>
  <c r="O56" i="4"/>
  <c r="M56" i="4"/>
  <c r="L56" i="4"/>
  <c r="K56" i="4"/>
  <c r="J56" i="4"/>
  <c r="Q55" i="4"/>
  <c r="P55" i="4"/>
  <c r="P58" i="4" s="1"/>
  <c r="O55" i="4"/>
  <c r="M55" i="4"/>
  <c r="L55" i="4"/>
  <c r="K55" i="4"/>
  <c r="J55" i="4"/>
  <c r="Q54" i="4"/>
  <c r="Q57" i="4" s="1"/>
  <c r="P54" i="4"/>
  <c r="P57" i="4" s="1"/>
  <c r="O54" i="4"/>
  <c r="O57" i="4" s="1"/>
  <c r="M54" i="4"/>
  <c r="M57" i="4" s="1"/>
  <c r="L54" i="4"/>
  <c r="L57" i="4" s="1"/>
  <c r="K54" i="4"/>
  <c r="J54" i="4"/>
  <c r="J57" i="4" s="1"/>
  <c r="Q56" i="3"/>
  <c r="P56" i="3"/>
  <c r="O56" i="3"/>
  <c r="M56" i="3"/>
  <c r="L56" i="3"/>
  <c r="K56" i="3"/>
  <c r="J56" i="3"/>
  <c r="Q55" i="3"/>
  <c r="P55" i="3"/>
  <c r="O55" i="3"/>
  <c r="M55" i="3"/>
  <c r="L55" i="3"/>
  <c r="K55" i="3"/>
  <c r="J55" i="3"/>
  <c r="Q54" i="3"/>
  <c r="Q57" i="3" s="1"/>
  <c r="P54" i="3"/>
  <c r="P57" i="3" s="1"/>
  <c r="O54" i="3"/>
  <c r="O57" i="3" s="1"/>
  <c r="M54" i="3"/>
  <c r="L54" i="3"/>
  <c r="L57" i="3" s="1"/>
  <c r="K54" i="3"/>
  <c r="J54" i="3"/>
  <c r="J57" i="3" s="1"/>
  <c r="K56" i="1"/>
  <c r="L56" i="1"/>
  <c r="M56" i="1"/>
  <c r="O56" i="1"/>
  <c r="J56" i="1"/>
  <c r="K55" i="1"/>
  <c r="L55" i="1"/>
  <c r="M55" i="1"/>
  <c r="O55" i="1"/>
  <c r="K54" i="1"/>
  <c r="L54" i="1"/>
  <c r="M54" i="1"/>
  <c r="O54" i="1"/>
  <c r="J55" i="1"/>
  <c r="J54" i="1"/>
  <c r="Q58" i="4" l="1"/>
  <c r="Q58" i="3"/>
  <c r="K57" i="1"/>
  <c r="K58" i="1"/>
  <c r="O58" i="5"/>
  <c r="O57" i="5"/>
  <c r="K57" i="5"/>
  <c r="J57" i="5"/>
  <c r="L57" i="5"/>
  <c r="M57" i="5"/>
  <c r="N58" i="5"/>
  <c r="N57" i="5"/>
  <c r="J58" i="4"/>
  <c r="O58" i="3"/>
  <c r="L58" i="3"/>
  <c r="J58" i="3"/>
  <c r="L57" i="1"/>
  <c r="L58" i="1"/>
  <c r="O58" i="1"/>
  <c r="O57" i="1"/>
  <c r="M58" i="1"/>
  <c r="M57" i="1"/>
  <c r="J58" i="1"/>
  <c r="M58" i="5"/>
  <c r="O58" i="4"/>
  <c r="M58" i="4"/>
  <c r="M57" i="3"/>
  <c r="L58" i="5"/>
  <c r="L58" i="4"/>
  <c r="K58" i="5"/>
  <c r="K57" i="4"/>
  <c r="K58" i="4"/>
  <c r="R55" i="1"/>
  <c r="P54" i="5"/>
  <c r="P55" i="5"/>
  <c r="J58" i="5"/>
  <c r="J57" i="1"/>
  <c r="R56" i="4"/>
  <c r="R55" i="4"/>
  <c r="R54" i="4"/>
  <c r="K57" i="3"/>
  <c r="K58" i="3"/>
  <c r="M58" i="3"/>
  <c r="P58" i="3"/>
  <c r="R56" i="3"/>
  <c r="R55" i="3"/>
  <c r="R54" i="3"/>
  <c r="R54" i="1"/>
  <c r="R56" i="1"/>
  <c r="P56" i="5"/>
  <c r="R57" i="4" l="1"/>
  <c r="R57" i="3"/>
  <c r="P57" i="5"/>
  <c r="R58" i="4"/>
  <c r="R58" i="3"/>
  <c r="R57" i="1"/>
  <c r="R58" i="1"/>
  <c r="P58" i="5"/>
</calcChain>
</file>

<file path=xl/sharedStrings.xml><?xml version="1.0" encoding="utf-8"?>
<sst xmlns="http://schemas.openxmlformats.org/spreadsheetml/2006/main" count="713" uniqueCount="295">
  <si>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</si>
  <si>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</si>
  <si>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</si>
  <si>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</si>
  <si>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</si>
  <si>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</si>
  <si>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</si>
  <si>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</si>
  <si>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</si>
  <si>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</si>
  <si>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</si>
  <si>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</si>
  <si>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</si>
  <si>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</si>
  <si>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</si>
  <si>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</si>
  <si>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</si>
  <si>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</si>
  <si>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</si>
  <si>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</si>
  <si>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</si>
  <si>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</si>
  <si>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</si>
  <si>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</si>
  <si>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AMBROS MALAGA DIANA AZUCENA</t>
  </si>
  <si>
    <t>BAXIN PÓLITO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</si>
  <si>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</si>
  <si>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</si>
  <si>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</si>
  <si>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</si>
  <si>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</si>
  <si>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</si>
  <si>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FISCAL CATEMAXCA ISAEL</t>
  </si>
  <si>
    <t>LÁZARO MARTINEZ HERIBERTO CARLOS</t>
  </si>
  <si>
    <t>MARTINEZ MARTINEZ VICTOR HUGO</t>
  </si>
  <si>
    <t>MARTINEZ PALMA YURIDIANA</t>
  </si>
  <si>
    <t>MORALES HERNANDEZ ZAZIL-HA ZILVANI</t>
  </si>
  <si>
    <t>OLEA CATEMAXCA KENIA SARAI</t>
  </si>
  <si>
    <t>OSORIO IXTEPAN MARCOS</t>
  </si>
  <si>
    <t>PEREZ ESCRIBANO LAISA CONCEPCIÓN</t>
  </si>
  <si>
    <t>REYES SOSME ALEX</t>
  </si>
  <si>
    <t>RODRIGUEZ MARCIAL HEIDI ANGÉLICA</t>
  </si>
  <si>
    <t>SAINZ CHIGUIL ALEJANDRA</t>
  </si>
  <si>
    <t>TEPOX CHAPOL ROSA YASMIN</t>
  </si>
  <si>
    <t>VELASCO CONTRERAS GUSTAVO</t>
  </si>
  <si>
    <t>VERGARA PÓLITO MARIA MAGDALENA</t>
  </si>
  <si>
    <t>XOLO TORNAO LEZBETH</t>
  </si>
  <si>
    <t>191U0270</t>
  </si>
  <si>
    <t>211U0208</t>
  </si>
  <si>
    <t>211U0212</t>
  </si>
  <si>
    <t>211U0214</t>
  </si>
  <si>
    <t>211U0215</t>
  </si>
  <si>
    <t>211U0217</t>
  </si>
  <si>
    <t>211U0223</t>
  </si>
  <si>
    <t>211U0225</t>
  </si>
  <si>
    <t>211U0226</t>
  </si>
  <si>
    <t>211U0234</t>
  </si>
  <si>
    <t>211U0243</t>
  </si>
  <si>
    <t>211U0249</t>
  </si>
  <si>
    <t>211U0616</t>
  </si>
  <si>
    <t>211U0252</t>
  </si>
  <si>
    <t>211U0254</t>
  </si>
  <si>
    <t>211U0256</t>
  </si>
  <si>
    <t>211U0260</t>
  </si>
  <si>
    <t>211U0270</t>
  </si>
  <si>
    <t>211U0272</t>
  </si>
  <si>
    <t>211U0273</t>
  </si>
  <si>
    <t>211U0279</t>
  </si>
  <si>
    <t>211U0614</t>
  </si>
  <si>
    <t>211U0286</t>
  </si>
  <si>
    <t>211U0289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</si>
  <si>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</si>
  <si>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</si>
  <si>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</si>
  <si>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</si>
  <si>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</si>
  <si>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</si>
  <si>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</si>
  <si>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NORIEGA CÁRDENAS EVELYN NICOL</t>
  </si>
  <si>
    <t>PRETELIN FONSECA MARIA JOSÉ</t>
  </si>
  <si>
    <t>PUCHETA VELASCO DANIEL</t>
  </si>
  <si>
    <t>RESENDIZ COBAXIN BRAD HILARIO</t>
  </si>
  <si>
    <t>REYES TORRES JALIL</t>
  </si>
  <si>
    <t>SALAS BAXIN DANAHI</t>
  </si>
  <si>
    <t>SINACA RUIZ MARITZA JAQUELINE</t>
  </si>
  <si>
    <t>SOSA CARVALLO ESTEBAN</t>
  </si>
  <si>
    <t>TORNADO HERNANDEZ KAREN</t>
  </si>
  <si>
    <t>211U0219</t>
  </si>
  <si>
    <t>211U0617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</si>
  <si>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</si>
  <si>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</si>
  <si>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</si>
  <si>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</si>
  <si>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</si>
  <si>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</si>
  <si>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</si>
  <si>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</si>
  <si>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</si>
  <si>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</si>
  <si>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</si>
  <si>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</si>
  <si>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191U0636</t>
  </si>
  <si>
    <t>211U0280</t>
  </si>
  <si>
    <t>BAXIN NIETO VANYELI ALEJANDRA</t>
  </si>
  <si>
    <t>CASAS PIO KAREN MONSERRATH</t>
  </si>
  <si>
    <t>COBIX MARTINEZ ALEJANDRA GUADALUPE</t>
  </si>
  <si>
    <t>GUTIERREZ ARRES ANGEL EMMANUEL</t>
  </si>
  <si>
    <t>LÓPEZ AGUILERA MIXZY YANITH</t>
  </si>
  <si>
    <t>MACARIO VELASCO JOSE ALBERTO</t>
  </si>
  <si>
    <t>OSTO MACARIO NADIA DEL ROSARIO</t>
  </si>
  <si>
    <t>PAVON BLANCO MIGUEL ANGEL</t>
  </si>
  <si>
    <t>PÓLITO BARRAGAN ERICK</t>
  </si>
  <si>
    <t>PÓLITO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</si>
  <si>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</si>
  <si>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</si>
  <si>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</si>
  <si>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</si>
  <si>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</si>
  <si>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</si>
  <si>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</si>
  <si>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CÁRDENAS VIRIDIANA</t>
  </si>
  <si>
    <t>XOLO SANTOS ANGÉLICA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</si>
  <si>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</si>
  <si>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</si>
  <si>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</si>
  <si>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</si>
  <si>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</si>
  <si>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</si>
  <si>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</si>
  <si>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</si>
  <si>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</si>
  <si>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</si>
  <si>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</si>
  <si>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</si>
  <si>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</si>
  <si>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</si>
  <si>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</si>
  <si>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</si>
  <si>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</si>
  <si>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</si>
  <si>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</si>
  <si>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MCA. EUGENIO CHAVEZ ORTIZ</t>
  </si>
  <si>
    <t>MACROECONOMÍA</t>
  </si>
  <si>
    <t>505-A</t>
  </si>
  <si>
    <t>SEPTIEMBRE 2023-ENERO 2024</t>
  </si>
  <si>
    <t>505-B</t>
  </si>
  <si>
    <t>ROJAS ABRAJAN LUIS FERNANDO</t>
  </si>
  <si>
    <t>505-C</t>
  </si>
  <si>
    <t>ECONOMÍA</t>
  </si>
  <si>
    <t>301-A</t>
  </si>
  <si>
    <t>221U0054</t>
  </si>
  <si>
    <t>221U0059</t>
  </si>
  <si>
    <t>221U0062</t>
  </si>
  <si>
    <t>221U0067</t>
  </si>
  <si>
    <t>221U0069</t>
  </si>
  <si>
    <t>221U0056</t>
  </si>
  <si>
    <t>211U0079</t>
  </si>
  <si>
    <t>221U0075</t>
  </si>
  <si>
    <t>221U0076</t>
  </si>
  <si>
    <t>221U0080</t>
  </si>
  <si>
    <t>221U0081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</si>
  <si>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</si>
  <si>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</si>
  <si>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</si>
  <si>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</si>
  <si>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</si>
  <si>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</si>
  <si>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</si>
  <si>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</si>
  <si>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221U0098</t>
  </si>
  <si>
    <t>221U0099</t>
  </si>
  <si>
    <t>221U0101</t>
  </si>
  <si>
    <t>221U0104</t>
  </si>
  <si>
    <t>221U0106</t>
  </si>
  <si>
    <t>221U0096</t>
  </si>
  <si>
    <t>221U0109</t>
  </si>
  <si>
    <t>221U0110</t>
  </si>
  <si>
    <t>221U0111</t>
  </si>
  <si>
    <t>221U0112</t>
  </si>
  <si>
    <t>221U0115</t>
  </si>
  <si>
    <t>211U0116</t>
  </si>
  <si>
    <t>221U0117</t>
  </si>
  <si>
    <t>221U0118</t>
  </si>
  <si>
    <t>221U0127</t>
  </si>
  <si>
    <t>ALAVEZ DE LA HOZ ALFREDO</t>
  </si>
  <si>
    <t>AREVALO DOMINGUEZ MILDRED</t>
  </si>
  <si>
    <t>BLANCO ZARATE ALAN OSVALDO</t>
  </si>
  <si>
    <t>CASTAÑEDA GONZALEZ JOSE ALEJANDRO</t>
  </si>
  <si>
    <t>CHACHA HERNANDEZ EMILIANO SEBASTIAN</t>
  </si>
  <si>
    <t>CHIBAMBA SEBA LUIS MARIO</t>
  </si>
  <si>
    <t>COSME COBAXIN ELIAS FERNANDO</t>
  </si>
  <si>
    <t>CRUZ BELLO YADIRA</t>
  </si>
  <si>
    <t>CRUZ GONZALEZ ITZEL ZAHORI</t>
  </si>
  <si>
    <t>FERMAN JIMENEZ JUAN ANGEL</t>
  </si>
  <si>
    <t>FIGUEROA CORRO ARIEL DE JESUS</t>
  </si>
  <si>
    <t>FLORES HERNANDEZ ITZEL ALEJANDRA</t>
  </si>
  <si>
    <t>FONSECA LOPEZ EDSON JAIR</t>
  </si>
  <si>
    <t>GARCIA CRUZ RUTH</t>
  </si>
  <si>
    <t>GARCIA RUEDA ANDREK EDUARDO</t>
  </si>
  <si>
    <t>HERNANDEZ VELAZQUEZ RENEE</t>
  </si>
  <si>
    <t>HERNÁNDEZ QUINO CRISTINA DEL CARMEN</t>
  </si>
  <si>
    <t>IXTEPAN JAUREGUI DAYANA</t>
  </si>
  <si>
    <t>LUCHO COTO FATIMA DE JESUS</t>
  </si>
  <si>
    <t>LUCHO MIXTEGA JUAN FERNANDO</t>
  </si>
  <si>
    <t>MARTINEZ ROSAS DANIEL AZAHEL</t>
  </si>
  <si>
    <t>MONTALVO DOMINGUEZ KIARA VALERIA</t>
  </si>
  <si>
    <t>ORTIZ APARICIO CONCEPCIÓN DEL CARMEN</t>
  </si>
  <si>
    <t>PATRACA MORALES ASHLEY SHERLYN</t>
  </si>
  <si>
    <t>PEREZ BELLI OSCAR ADRIAN DONOVAN</t>
  </si>
  <si>
    <t>PUCHETA PEREZ JONATHAN</t>
  </si>
  <si>
    <t>PÉREZ MARTÍNEZ ESTEFANI</t>
  </si>
  <si>
    <t>REYES DE DIOS ITZEL DEL CARMEN</t>
  </si>
  <si>
    <t>ROQUE VEGA CARLOS EDUARDO</t>
  </si>
  <si>
    <t>SANCHEZ BARRAZA ANGEL DE JESÚS</t>
  </si>
  <si>
    <t>SOSA AMOROSO ZAIR OTONIEL</t>
  </si>
  <si>
    <t>TEOBA COTO EDUARDO</t>
  </si>
  <si>
    <t>TEPOX DE JESUS ALEJANDRA</t>
  </si>
  <si>
    <t>XIMEO TEOBA CRISTHIAN URIEL</t>
  </si>
  <si>
    <t>301-B</t>
  </si>
  <si>
    <t>211U0067</t>
  </si>
  <si>
    <t>221U0057</t>
  </si>
  <si>
    <t>221U0060</t>
  </si>
  <si>
    <t>221U0061</t>
  </si>
  <si>
    <t>221U0066</t>
  </si>
  <si>
    <t>221U0078</t>
  </si>
  <si>
    <t>221U0091</t>
  </si>
  <si>
    <t>221U0093</t>
  </si>
  <si>
    <t>231U0001</t>
  </si>
  <si>
    <t>221U0103</t>
  </si>
  <si>
    <t>221U0105</t>
  </si>
  <si>
    <t>221U0107</t>
  </si>
  <si>
    <t>221U0072</t>
  </si>
  <si>
    <t>221U0133</t>
  </si>
  <si>
    <t>221U0729</t>
  </si>
  <si>
    <t>221U0124</t>
  </si>
  <si>
    <t>AGUILAR GOMEZ GERMAN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</si>
  <si>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</si>
  <si>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</si>
  <si>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</si>
  <si>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</si>
  <si>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</si>
  <si>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HERNANDEZ ZAPOT MARIA FERNANDA</t>
  </si>
  <si>
    <t>HERNÁNDEZ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</si>
  <si>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</si>
  <si>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</si>
  <si>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</si>
  <si>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</si>
  <si>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</si>
  <si>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MARTINEZ JESSICA ALEJANDRA</t>
  </si>
  <si>
    <t>URIETA MARTINEZ KAREN</t>
  </si>
  <si>
    <t>VILLAFUERTE CONCHI ARIEL MOISES</t>
  </si>
  <si>
    <t>301-C</t>
  </si>
  <si>
    <t>221U0807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</si>
  <si>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</si>
  <si>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</si>
  <si>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</si>
  <si>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</si>
  <si>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</si>
  <si>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</si>
  <si>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</si>
  <si>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</si>
  <si>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</si>
  <si>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211U0555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</si>
  <si>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</si>
  <si>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</si>
  <si>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</si>
  <si>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</si>
  <si>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</si>
  <si>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</si>
  <si>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</si>
  <si>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</si>
  <si>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</si>
  <si>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</si>
  <si>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ACOSTA BUSTAMANTE HECTOR JOSE</t>
  </si>
  <si>
    <t>ALEMAN GONZALEZ MARIA FERNANDA</t>
  </si>
  <si>
    <t>ANTELE GARCIA CHELSEA VALERIA</t>
  </si>
  <si>
    <t>CANSINO DOMINGUEZ WENDY LIZZETH</t>
  </si>
  <si>
    <t>COYOLT LUCIANO KEVIN</t>
  </si>
  <si>
    <t>CRUZ ANDRADE ANGEL DE JESUS</t>
  </si>
  <si>
    <t>DOMINGUEZ GOMEZ MOISES</t>
  </si>
  <si>
    <t>EUGENIO DURAN IRIS ANETH</t>
  </si>
  <si>
    <t>FILIDOR DOMÍNGUEZ KARLA LISSET</t>
  </si>
  <si>
    <t>FISCAL MEMECHI JOSE GABRIEL</t>
  </si>
  <si>
    <t>FRANCO ALONSO MARTIN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</si>
  <si>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</si>
  <si>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</si>
  <si>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</si>
  <si>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</si>
  <si>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</si>
  <si>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</si>
  <si>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</si>
  <si>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</si>
  <si>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 ARELI</t>
  </si>
  <si>
    <t>ZAVALETA ACOSTA LAURO ALEJANDRO</t>
  </si>
  <si>
    <t>XOLO TORNADO LJZBETH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</si>
</sst>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" fontId="0" fillId="0" borderId="2" xfId="0" applyNumberFormat="1" applyBorder="1" applyAlignment="1">
      <alignment horizontal="center"/>
    </xf>
    <xf numFmtId="1" fontId="0" fillId="0" borderId="0" xfId="0" applyNumberFormat="1"/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0" fillId="0" borderId="2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opLeftCell="A13" zoomScale="124" zoomScaleNormal="124" workbookViewId="0">
      <selection activeCell="T18" sqref="T18:U1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4" width="6.42578125" customWidth="1"/>
    <col min="15" max="15" width="5.7109375" customWidth="1"/>
    <col min="16" max="17" width="5.7109375" hidden="1" customWidth="1"/>
    <col min="18" max="18" width="8.7109375" customWidth="1"/>
    <col min="19" max="20" width="5.7109375" customWidth="1"/>
  </cols>
  <sheetData>
    <row r="2" spans="2:21" ht="15.75" x14ac:dyDescent="0.2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2"/>
      <c r="S2" s="2"/>
    </row>
    <row r="3" spans="2:21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1"/>
      <c r="S3" s="1"/>
    </row>
    <row r="4" spans="2:21" x14ac:dyDescent="0.25">
      <c r="C4" t="s">
        <v>0</v>
      </c>
      <c r="D4" s="60" t="s">
        <v>142</v>
      </c>
      <c r="E4" s="60"/>
      <c r="F4" s="60"/>
      <c r="G4" s="60"/>
      <c r="I4" t="s">
        <v>1</v>
      </c>
      <c r="J4" s="61" t="s">
        <v>143</v>
      </c>
      <c r="K4" s="61"/>
      <c r="M4" t="s">
        <v>2</v>
      </c>
      <c r="O4" s="68">
        <v>45259</v>
      </c>
      <c r="P4" s="68"/>
      <c r="Q4" s="68"/>
      <c r="R4" s="68"/>
    </row>
    <row r="5" spans="2:21" ht="6.75" customHeight="1" x14ac:dyDescent="0.25">
      <c r="D5" s="6"/>
      <c r="E5" s="6"/>
      <c r="F5" s="6"/>
      <c r="G5" s="6"/>
    </row>
    <row r="6" spans="2:21" x14ac:dyDescent="0.25">
      <c r="C6" t="s">
        <v>3</v>
      </c>
      <c r="D6" s="61" t="s">
        <v>144</v>
      </c>
      <c r="E6" s="61"/>
      <c r="F6" s="61"/>
      <c r="G6" s="61"/>
      <c r="I6" s="54" t="s">
        <v>22</v>
      </c>
      <c r="J6" s="54"/>
      <c r="K6" s="53" t="s">
        <v>141</v>
      </c>
      <c r="L6" s="53"/>
      <c r="M6" s="53"/>
      <c r="N6" s="53"/>
      <c r="O6" s="53"/>
      <c r="P6" s="53"/>
      <c r="Q6" s="53"/>
      <c r="R6" s="53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4" t="s">
        <v>7</v>
      </c>
      <c r="K8" s="4" t="s">
        <v>10</v>
      </c>
      <c r="L8" s="4" t="s">
        <v>11</v>
      </c>
      <c r="M8" s="4" t="s">
        <v>12</v>
      </c>
      <c r="N8" s="37" t="s">
        <v>13</v>
      </c>
      <c r="O8" s="4" t="s">
        <v>14</v>
      </c>
      <c r="P8" s="4" t="s">
        <v>14</v>
      </c>
      <c r="Q8" s="4" t="s">
        <v>15</v>
      </c>
      <c r="R8" s="12" t="s">
        <v>23</v>
      </c>
    </row>
    <row r="9" spans="2:21" ht="17.25" x14ac:dyDescent="0.3">
      <c r="B9" s="7">
        <v>1</v>
      </c>
      <c r="C9" s="28" t="s">
        <v>48</v>
      </c>
      <c r="D9" s="62" t="s">
        <v>24</v>
      </c>
      <c r="E9" s="63" t="s">
        <v>24</v>
      </c>
      <c r="F9" s="63" t="s">
        <v>24</v>
      </c>
      <c r="G9" s="63" t="s">
        <v>24</v>
      </c>
      <c r="H9" s="63" t="s">
        <v>24</v>
      </c>
      <c r="I9" s="64" t="s">
        <v>24</v>
      </c>
      <c r="J9" s="43">
        <v>71.5</v>
      </c>
      <c r="K9" s="43">
        <v>71.5</v>
      </c>
      <c r="L9" s="45">
        <v>74</v>
      </c>
      <c r="M9" s="43">
        <v>70</v>
      </c>
      <c r="N9" s="43">
        <v>0</v>
      </c>
      <c r="O9" s="43">
        <v>0</v>
      </c>
      <c r="P9" s="5">
        <v>0</v>
      </c>
      <c r="Q9" s="5">
        <v>0</v>
      </c>
      <c r="R9" s="13">
        <f>SUM(J9:Q9)/6</f>
        <v>47.833333333333336</v>
      </c>
    </row>
    <row r="10" spans="2:21" ht="17.25" x14ac:dyDescent="0.3">
      <c r="B10" s="7">
        <v>2</v>
      </c>
      <c r="C10" s="28" t="s">
        <v>49</v>
      </c>
      <c r="D10" s="62" t="s">
        <v>25</v>
      </c>
      <c r="E10" s="63" t="s">
        <v>25</v>
      </c>
      <c r="F10" s="63" t="s">
        <v>25</v>
      </c>
      <c r="G10" s="63" t="s">
        <v>25</v>
      </c>
      <c r="H10" s="63" t="s">
        <v>25</v>
      </c>
      <c r="I10" s="64" t="s">
        <v>25</v>
      </c>
      <c r="J10" s="43">
        <v>96</v>
      </c>
      <c r="K10" s="43">
        <v>96</v>
      </c>
      <c r="L10" s="45">
        <v>93</v>
      </c>
      <c r="M10" s="43">
        <v>93</v>
      </c>
      <c r="N10" s="43">
        <v>82.5</v>
      </c>
      <c r="O10" s="43">
        <v>82.5</v>
      </c>
      <c r="P10" s="5">
        <v>0</v>
      </c>
      <c r="Q10" s="5">
        <v>0</v>
      </c>
      <c r="R10" s="13">
        <f t="shared" ref="R10:R53" si="0">SUM(J10:Q10)/6</f>
        <v>90.5</v>
      </c>
    </row>
    <row r="11" spans="2:21" ht="17.25" x14ac:dyDescent="0.3">
      <c r="B11" s="36">
        <v>3</v>
      </c>
      <c r="C11" s="28" t="s">
        <v>50</v>
      </c>
      <c r="D11" s="62" t="s">
        <v>26</v>
      </c>
      <c r="E11" s="63" t="s">
        <v>26</v>
      </c>
      <c r="F11" s="63" t="s">
        <v>26</v>
      </c>
      <c r="G11" s="63" t="s">
        <v>26</v>
      </c>
      <c r="H11" s="63" t="s">
        <v>26</v>
      </c>
      <c r="I11" s="64" t="s">
        <v>26</v>
      </c>
      <c r="J11" s="43">
        <v>94.5</v>
      </c>
      <c r="K11" s="43">
        <v>94.5</v>
      </c>
      <c r="L11" s="45">
        <v>87</v>
      </c>
      <c r="M11" s="43">
        <v>87</v>
      </c>
      <c r="N11" s="43">
        <v>87.5</v>
      </c>
      <c r="O11" s="43">
        <v>87.5</v>
      </c>
      <c r="P11" s="5">
        <v>0</v>
      </c>
      <c r="Q11" s="5">
        <v>0</v>
      </c>
      <c r="R11" s="13">
        <f t="shared" si="0"/>
        <v>89.666666666666671</v>
      </c>
    </row>
    <row r="12" spans="2:21" ht="17.25" x14ac:dyDescent="0.3">
      <c r="B12" s="36">
        <v>4</v>
      </c>
      <c r="C12" s="28" t="s">
        <v>51</v>
      </c>
      <c r="D12" s="62" t="s">
        <v>27</v>
      </c>
      <c r="E12" s="63" t="s">
        <v>27</v>
      </c>
      <c r="F12" s="63" t="s">
        <v>27</v>
      </c>
      <c r="G12" s="63" t="s">
        <v>27</v>
      </c>
      <c r="H12" s="63" t="s">
        <v>27</v>
      </c>
      <c r="I12" s="64" t="s">
        <v>27</v>
      </c>
      <c r="J12" s="43">
        <v>0</v>
      </c>
      <c r="K12" s="43">
        <v>0</v>
      </c>
      <c r="L12" s="45">
        <v>0</v>
      </c>
      <c r="M12" s="43">
        <v>0</v>
      </c>
      <c r="N12" s="43">
        <v>0</v>
      </c>
      <c r="O12" s="43">
        <v>0</v>
      </c>
      <c r="P12" s="5">
        <v>0</v>
      </c>
      <c r="Q12" s="5">
        <v>0</v>
      </c>
      <c r="R12" s="13">
        <f t="shared" si="0"/>
        <v>0</v>
      </c>
    </row>
    <row r="13" spans="2:21" ht="17.25" x14ac:dyDescent="0.3">
      <c r="B13" s="36">
        <v>5</v>
      </c>
      <c r="C13" s="28" t="s">
        <v>52</v>
      </c>
      <c r="D13" s="62" t="s">
        <v>28</v>
      </c>
      <c r="E13" s="63" t="s">
        <v>28</v>
      </c>
      <c r="F13" s="63" t="s">
        <v>28</v>
      </c>
      <c r="G13" s="63" t="s">
        <v>28</v>
      </c>
      <c r="H13" s="63" t="s">
        <v>28</v>
      </c>
      <c r="I13" s="64" t="s">
        <v>28</v>
      </c>
      <c r="J13" s="43">
        <v>79.5</v>
      </c>
      <c r="K13" s="43">
        <v>79.5</v>
      </c>
      <c r="L13" s="45">
        <v>80</v>
      </c>
      <c r="M13" s="43">
        <v>80</v>
      </c>
      <c r="N13" s="43">
        <v>80</v>
      </c>
      <c r="O13" s="43">
        <v>80</v>
      </c>
      <c r="P13" s="5">
        <v>0</v>
      </c>
      <c r="Q13" s="5">
        <v>0</v>
      </c>
      <c r="R13" s="13">
        <f t="shared" si="0"/>
        <v>79.833333333333329</v>
      </c>
      <c r="T13" s="32"/>
      <c r="U13" s="32"/>
    </row>
    <row r="14" spans="2:21" ht="17.25" x14ac:dyDescent="0.3">
      <c r="B14" s="36">
        <v>6</v>
      </c>
      <c r="C14" s="28" t="s">
        <v>53</v>
      </c>
      <c r="D14" s="62" t="s">
        <v>29</v>
      </c>
      <c r="E14" s="63" t="s">
        <v>29</v>
      </c>
      <c r="F14" s="63" t="s">
        <v>29</v>
      </c>
      <c r="G14" s="63" t="s">
        <v>29</v>
      </c>
      <c r="H14" s="63" t="s">
        <v>29</v>
      </c>
      <c r="I14" s="64" t="s">
        <v>29</v>
      </c>
      <c r="J14" s="43">
        <v>82.5</v>
      </c>
      <c r="K14" s="43">
        <v>82.5</v>
      </c>
      <c r="L14" s="45">
        <v>95</v>
      </c>
      <c r="M14" s="43">
        <v>95</v>
      </c>
      <c r="N14" s="43">
        <v>77.5</v>
      </c>
      <c r="O14" s="43">
        <v>77.5</v>
      </c>
      <c r="P14" s="5">
        <v>0</v>
      </c>
      <c r="Q14" s="5">
        <v>0</v>
      </c>
      <c r="R14" s="13">
        <f t="shared" si="0"/>
        <v>85</v>
      </c>
    </row>
    <row r="15" spans="2:21" ht="17.25" x14ac:dyDescent="0.3">
      <c r="B15" s="36">
        <v>7</v>
      </c>
      <c r="C15" s="28" t="s">
        <v>54</v>
      </c>
      <c r="D15" s="62" t="s">
        <v>30</v>
      </c>
      <c r="E15" s="63" t="s">
        <v>30</v>
      </c>
      <c r="F15" s="63" t="s">
        <v>30</v>
      </c>
      <c r="G15" s="63" t="s">
        <v>30</v>
      </c>
      <c r="H15" s="63" t="s">
        <v>30</v>
      </c>
      <c r="I15" s="64" t="s">
        <v>30</v>
      </c>
      <c r="J15" s="43">
        <v>84</v>
      </c>
      <c r="K15" s="43">
        <v>84</v>
      </c>
      <c r="L15" s="43">
        <v>78.5</v>
      </c>
      <c r="M15" s="43">
        <v>78.5</v>
      </c>
      <c r="N15" s="43">
        <v>86.5</v>
      </c>
      <c r="O15" s="43">
        <v>86.5</v>
      </c>
      <c r="P15" s="5">
        <v>0</v>
      </c>
      <c r="Q15" s="5">
        <v>0</v>
      </c>
      <c r="R15" s="13">
        <f t="shared" si="0"/>
        <v>83</v>
      </c>
      <c r="T15" s="32"/>
    </row>
    <row r="16" spans="2:21" ht="17.25" x14ac:dyDescent="0.3">
      <c r="B16" s="36">
        <v>8</v>
      </c>
      <c r="C16" s="28" t="s">
        <v>55</v>
      </c>
      <c r="D16" s="62" t="s">
        <v>31</v>
      </c>
      <c r="E16" s="63" t="s">
        <v>31</v>
      </c>
      <c r="F16" s="63" t="s">
        <v>31</v>
      </c>
      <c r="G16" s="63" t="s">
        <v>31</v>
      </c>
      <c r="H16" s="63" t="s">
        <v>31</v>
      </c>
      <c r="I16" s="64" t="s">
        <v>31</v>
      </c>
      <c r="J16" s="43">
        <v>84</v>
      </c>
      <c r="K16" s="43">
        <v>84</v>
      </c>
      <c r="L16" s="43">
        <v>96.5</v>
      </c>
      <c r="M16" s="43">
        <v>96.5</v>
      </c>
      <c r="N16" s="43">
        <v>75</v>
      </c>
      <c r="O16" s="43">
        <v>75</v>
      </c>
      <c r="P16" s="5">
        <v>0</v>
      </c>
      <c r="Q16" s="5">
        <v>0</v>
      </c>
      <c r="R16" s="13">
        <f t="shared" si="0"/>
        <v>85.166666666666671</v>
      </c>
      <c r="U16" s="32"/>
    </row>
    <row r="17" spans="2:21" ht="17.25" x14ac:dyDescent="0.3">
      <c r="B17" s="36">
        <v>9</v>
      </c>
      <c r="C17" s="28" t="s">
        <v>56</v>
      </c>
      <c r="D17" s="62" t="s">
        <v>32</v>
      </c>
      <c r="E17" s="63" t="s">
        <v>32</v>
      </c>
      <c r="F17" s="63" t="s">
        <v>32</v>
      </c>
      <c r="G17" s="63" t="s">
        <v>32</v>
      </c>
      <c r="H17" s="63" t="s">
        <v>32</v>
      </c>
      <c r="I17" s="64" t="s">
        <v>32</v>
      </c>
      <c r="J17" s="43">
        <v>79.5</v>
      </c>
      <c r="K17" s="43">
        <v>79.5</v>
      </c>
      <c r="L17" s="45">
        <v>75</v>
      </c>
      <c r="M17" s="43">
        <v>75</v>
      </c>
      <c r="N17" s="43">
        <v>85</v>
      </c>
      <c r="O17" s="43">
        <v>85</v>
      </c>
      <c r="P17" s="5">
        <v>0</v>
      </c>
      <c r="Q17" s="5">
        <v>0</v>
      </c>
      <c r="R17" s="13">
        <f t="shared" si="0"/>
        <v>79.833333333333329</v>
      </c>
    </row>
    <row r="18" spans="2:21" ht="17.25" x14ac:dyDescent="0.3">
      <c r="B18" s="36">
        <v>10</v>
      </c>
      <c r="C18" s="28" t="s">
        <v>57</v>
      </c>
      <c r="D18" s="62" t="s">
        <v>33</v>
      </c>
      <c r="E18" s="63" t="s">
        <v>33</v>
      </c>
      <c r="F18" s="63" t="s">
        <v>33</v>
      </c>
      <c r="G18" s="63" t="s">
        <v>33</v>
      </c>
      <c r="H18" s="63" t="s">
        <v>33</v>
      </c>
      <c r="I18" s="64" t="s">
        <v>33</v>
      </c>
      <c r="J18" s="43">
        <v>88</v>
      </c>
      <c r="K18" s="43">
        <v>88</v>
      </c>
      <c r="L18" s="43">
        <v>84.5</v>
      </c>
      <c r="M18" s="43">
        <v>84.5</v>
      </c>
      <c r="N18" s="43">
        <v>94</v>
      </c>
      <c r="O18" s="43">
        <v>94</v>
      </c>
      <c r="P18" s="5">
        <v>0</v>
      </c>
      <c r="Q18" s="5">
        <v>0</v>
      </c>
      <c r="R18" s="13">
        <f t="shared" si="0"/>
        <v>88.833333333333329</v>
      </c>
      <c r="T18" s="32"/>
      <c r="U18" s="32"/>
    </row>
    <row r="19" spans="2:21" ht="17.25" x14ac:dyDescent="0.3">
      <c r="B19" s="36">
        <v>11</v>
      </c>
      <c r="C19" s="28" t="s">
        <v>58</v>
      </c>
      <c r="D19" s="62" t="s">
        <v>34</v>
      </c>
      <c r="E19" s="63" t="s">
        <v>34</v>
      </c>
      <c r="F19" s="63" t="s">
        <v>34</v>
      </c>
      <c r="G19" s="63" t="s">
        <v>34</v>
      </c>
      <c r="H19" s="63" t="s">
        <v>34</v>
      </c>
      <c r="I19" s="64" t="s">
        <v>34</v>
      </c>
      <c r="J19" s="43">
        <v>81</v>
      </c>
      <c r="K19" s="43">
        <v>81</v>
      </c>
      <c r="L19" s="45">
        <v>88</v>
      </c>
      <c r="M19" s="43">
        <v>88</v>
      </c>
      <c r="N19" s="43">
        <v>85</v>
      </c>
      <c r="O19" s="43">
        <v>85</v>
      </c>
      <c r="P19" s="5">
        <v>0</v>
      </c>
      <c r="Q19" s="5">
        <v>0</v>
      </c>
      <c r="R19" s="13">
        <f t="shared" si="0"/>
        <v>84.666666666666671</v>
      </c>
      <c r="T19" s="32"/>
    </row>
    <row r="20" spans="2:21" ht="17.25" x14ac:dyDescent="0.3">
      <c r="B20" s="36">
        <v>12</v>
      </c>
      <c r="C20" s="28" t="s">
        <v>59</v>
      </c>
      <c r="D20" s="62" t="s">
        <v>35</v>
      </c>
      <c r="E20" s="63" t="s">
        <v>35</v>
      </c>
      <c r="F20" s="63" t="s">
        <v>35</v>
      </c>
      <c r="G20" s="63" t="s">
        <v>35</v>
      </c>
      <c r="H20" s="63" t="s">
        <v>35</v>
      </c>
      <c r="I20" s="64" t="s">
        <v>35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26">
        <v>0</v>
      </c>
      <c r="Q20" s="26">
        <v>0</v>
      </c>
      <c r="R20" s="13">
        <f t="shared" si="0"/>
        <v>0</v>
      </c>
    </row>
    <row r="21" spans="2:21" ht="17.25" x14ac:dyDescent="0.3">
      <c r="B21" s="36">
        <v>13</v>
      </c>
      <c r="C21" s="28" t="s">
        <v>60</v>
      </c>
      <c r="D21" s="62" t="s">
        <v>36</v>
      </c>
      <c r="E21" s="63" t="s">
        <v>36</v>
      </c>
      <c r="F21" s="63" t="s">
        <v>36</v>
      </c>
      <c r="G21" s="63" t="s">
        <v>36</v>
      </c>
      <c r="H21" s="63" t="s">
        <v>36</v>
      </c>
      <c r="I21" s="64" t="s">
        <v>36</v>
      </c>
      <c r="J21" s="43">
        <v>71.5</v>
      </c>
      <c r="K21" s="43">
        <v>71.5</v>
      </c>
      <c r="L21" s="45">
        <v>88</v>
      </c>
      <c r="M21" s="43">
        <v>88</v>
      </c>
      <c r="N21" s="43">
        <v>89</v>
      </c>
      <c r="O21" s="43">
        <v>89</v>
      </c>
      <c r="P21" s="26">
        <v>0</v>
      </c>
      <c r="Q21" s="26">
        <v>0</v>
      </c>
      <c r="R21" s="13">
        <f t="shared" si="0"/>
        <v>82.833333333333329</v>
      </c>
    </row>
    <row r="22" spans="2:21" ht="17.25" x14ac:dyDescent="0.3">
      <c r="B22" s="36">
        <v>14</v>
      </c>
      <c r="C22" s="28" t="s">
        <v>61</v>
      </c>
      <c r="D22" s="62" t="s">
        <v>37</v>
      </c>
      <c r="E22" s="63" t="s">
        <v>37</v>
      </c>
      <c r="F22" s="63" t="s">
        <v>37</v>
      </c>
      <c r="G22" s="63" t="s">
        <v>37</v>
      </c>
      <c r="H22" s="63" t="s">
        <v>37</v>
      </c>
      <c r="I22" s="64" t="s">
        <v>37</v>
      </c>
      <c r="J22" s="43">
        <v>85</v>
      </c>
      <c r="K22" s="43">
        <v>85</v>
      </c>
      <c r="L22" s="43">
        <v>88</v>
      </c>
      <c r="M22" s="43">
        <v>88</v>
      </c>
      <c r="N22" s="43">
        <v>87.5</v>
      </c>
      <c r="O22" s="43">
        <v>87.5</v>
      </c>
      <c r="P22" s="26">
        <v>0</v>
      </c>
      <c r="Q22" s="26">
        <v>0</v>
      </c>
      <c r="R22" s="13">
        <f t="shared" si="0"/>
        <v>86.833333333333329</v>
      </c>
    </row>
    <row r="23" spans="2:21" ht="17.25" x14ac:dyDescent="0.3">
      <c r="B23" s="36">
        <v>15</v>
      </c>
      <c r="C23" s="28" t="s">
        <v>62</v>
      </c>
      <c r="D23" s="62" t="s">
        <v>38</v>
      </c>
      <c r="E23" s="63" t="s">
        <v>38</v>
      </c>
      <c r="F23" s="63" t="s">
        <v>38</v>
      </c>
      <c r="G23" s="63" t="s">
        <v>38</v>
      </c>
      <c r="H23" s="63" t="s">
        <v>38</v>
      </c>
      <c r="I23" s="64" t="s">
        <v>38</v>
      </c>
      <c r="J23" s="43">
        <v>0</v>
      </c>
      <c r="K23" s="43">
        <v>0</v>
      </c>
      <c r="L23" s="45">
        <v>70</v>
      </c>
      <c r="M23" s="43">
        <v>88</v>
      </c>
      <c r="N23" s="43">
        <v>93</v>
      </c>
      <c r="O23" s="43">
        <v>93</v>
      </c>
      <c r="P23" s="26">
        <v>0</v>
      </c>
      <c r="Q23" s="26">
        <v>0</v>
      </c>
      <c r="R23" s="13">
        <f t="shared" si="0"/>
        <v>57.333333333333336</v>
      </c>
    </row>
    <row r="24" spans="2:21" ht="17.25" x14ac:dyDescent="0.3">
      <c r="B24" s="36">
        <v>16</v>
      </c>
      <c r="C24" s="28" t="s">
        <v>63</v>
      </c>
      <c r="D24" s="62" t="s">
        <v>39</v>
      </c>
      <c r="E24" s="63" t="s">
        <v>39</v>
      </c>
      <c r="F24" s="63" t="s">
        <v>39</v>
      </c>
      <c r="G24" s="63" t="s">
        <v>39</v>
      </c>
      <c r="H24" s="63" t="s">
        <v>39</v>
      </c>
      <c r="I24" s="64" t="s">
        <v>39</v>
      </c>
      <c r="J24" s="43">
        <v>74</v>
      </c>
      <c r="K24" s="43">
        <v>74</v>
      </c>
      <c r="L24" s="43">
        <v>82</v>
      </c>
      <c r="M24" s="43">
        <v>82</v>
      </c>
      <c r="N24" s="43">
        <v>75</v>
      </c>
      <c r="O24" s="43">
        <v>75</v>
      </c>
      <c r="P24" s="26">
        <v>0</v>
      </c>
      <c r="Q24" s="26">
        <v>0</v>
      </c>
      <c r="R24" s="13">
        <f t="shared" si="0"/>
        <v>77</v>
      </c>
    </row>
    <row r="25" spans="2:21" ht="17.25" x14ac:dyDescent="0.3">
      <c r="B25" s="36">
        <v>17</v>
      </c>
      <c r="C25" s="28" t="s">
        <v>64</v>
      </c>
      <c r="D25" s="62" t="s">
        <v>40</v>
      </c>
      <c r="E25" s="63" t="s">
        <v>40</v>
      </c>
      <c r="F25" s="63" t="s">
        <v>40</v>
      </c>
      <c r="G25" s="63" t="s">
        <v>40</v>
      </c>
      <c r="H25" s="63" t="s">
        <v>40</v>
      </c>
      <c r="I25" s="64" t="s">
        <v>40</v>
      </c>
      <c r="J25" s="43">
        <v>88</v>
      </c>
      <c r="K25" s="43">
        <v>88</v>
      </c>
      <c r="L25" s="45">
        <v>76</v>
      </c>
      <c r="M25" s="43">
        <v>76</v>
      </c>
      <c r="N25" s="43">
        <v>76.5</v>
      </c>
      <c r="O25" s="43">
        <v>76.5</v>
      </c>
      <c r="P25" s="26">
        <v>0</v>
      </c>
      <c r="Q25" s="26">
        <v>0</v>
      </c>
      <c r="R25" s="13">
        <f t="shared" si="0"/>
        <v>80.166666666666671</v>
      </c>
    </row>
    <row r="26" spans="2:21" ht="17.25" x14ac:dyDescent="0.3">
      <c r="B26" s="36">
        <v>18</v>
      </c>
      <c r="C26" s="28" t="s">
        <v>65</v>
      </c>
      <c r="D26" s="62" t="s">
        <v>41</v>
      </c>
      <c r="E26" s="63" t="s">
        <v>41</v>
      </c>
      <c r="F26" s="63" t="s">
        <v>41</v>
      </c>
      <c r="G26" s="63" t="s">
        <v>41</v>
      </c>
      <c r="H26" s="63" t="s">
        <v>41</v>
      </c>
      <c r="I26" s="64" t="s">
        <v>41</v>
      </c>
      <c r="J26" s="43">
        <v>78.5</v>
      </c>
      <c r="K26" s="43">
        <v>78.5</v>
      </c>
      <c r="L26" s="43">
        <v>85.5</v>
      </c>
      <c r="M26" s="43">
        <v>85.5</v>
      </c>
      <c r="N26" s="43">
        <v>76.5</v>
      </c>
      <c r="O26" s="43">
        <v>76.5</v>
      </c>
      <c r="P26" s="26">
        <v>0</v>
      </c>
      <c r="Q26" s="26">
        <v>0</v>
      </c>
      <c r="R26" s="13">
        <f t="shared" si="0"/>
        <v>80.166666666666671</v>
      </c>
    </row>
    <row r="27" spans="2:21" ht="17.25" x14ac:dyDescent="0.3">
      <c r="B27" s="36">
        <v>19</v>
      </c>
      <c r="C27" s="28" t="s">
        <v>66</v>
      </c>
      <c r="D27" s="62" t="s">
        <v>42</v>
      </c>
      <c r="E27" s="63" t="s">
        <v>42</v>
      </c>
      <c r="F27" s="63" t="s">
        <v>42</v>
      </c>
      <c r="G27" s="63" t="s">
        <v>42</v>
      </c>
      <c r="H27" s="63" t="s">
        <v>42</v>
      </c>
      <c r="I27" s="64" t="s">
        <v>42</v>
      </c>
      <c r="J27" s="43">
        <v>81</v>
      </c>
      <c r="K27" s="43">
        <v>81</v>
      </c>
      <c r="L27" s="43">
        <v>89.5</v>
      </c>
      <c r="M27" s="43">
        <v>89.5</v>
      </c>
      <c r="N27" s="43">
        <v>75</v>
      </c>
      <c r="O27" s="43">
        <v>75</v>
      </c>
      <c r="P27" s="26">
        <v>0</v>
      </c>
      <c r="Q27" s="26">
        <v>0</v>
      </c>
      <c r="R27" s="13">
        <f t="shared" si="0"/>
        <v>81.833333333333329</v>
      </c>
    </row>
    <row r="28" spans="2:21" ht="17.25" x14ac:dyDescent="0.3">
      <c r="B28" s="36">
        <v>20</v>
      </c>
      <c r="C28" s="28" t="s">
        <v>101</v>
      </c>
      <c r="D28" s="62" t="s">
        <v>85</v>
      </c>
      <c r="E28" s="63"/>
      <c r="F28" s="63"/>
      <c r="G28" s="63"/>
      <c r="H28" s="63"/>
      <c r="I28" s="64"/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26">
        <v>0</v>
      </c>
      <c r="Q28" s="26">
        <v>0</v>
      </c>
      <c r="R28" s="13">
        <f t="shared" si="0"/>
        <v>0</v>
      </c>
    </row>
    <row r="29" spans="2:21" ht="17.25" x14ac:dyDescent="0.3">
      <c r="B29" s="36">
        <v>21</v>
      </c>
      <c r="C29" s="28" t="s">
        <v>67</v>
      </c>
      <c r="D29" s="62" t="s">
        <v>43</v>
      </c>
      <c r="E29" s="63" t="s">
        <v>43</v>
      </c>
      <c r="F29" s="63" t="s">
        <v>43</v>
      </c>
      <c r="G29" s="63" t="s">
        <v>43</v>
      </c>
      <c r="H29" s="63" t="s">
        <v>43</v>
      </c>
      <c r="I29" s="64" t="s">
        <v>43</v>
      </c>
      <c r="J29" s="43">
        <v>89</v>
      </c>
      <c r="K29" s="43">
        <v>89</v>
      </c>
      <c r="L29" s="43">
        <v>89.5</v>
      </c>
      <c r="M29" s="43">
        <v>89.5</v>
      </c>
      <c r="N29" s="43">
        <v>85</v>
      </c>
      <c r="O29" s="43">
        <v>85</v>
      </c>
      <c r="P29" s="26">
        <v>0</v>
      </c>
      <c r="Q29" s="26">
        <v>0</v>
      </c>
      <c r="R29" s="13">
        <f t="shared" si="0"/>
        <v>87.833333333333329</v>
      </c>
    </row>
    <row r="30" spans="2:21" ht="17.25" x14ac:dyDescent="0.3">
      <c r="B30" s="36">
        <v>22</v>
      </c>
      <c r="C30" s="28" t="s">
        <v>68</v>
      </c>
      <c r="D30" s="62" t="s">
        <v>44</v>
      </c>
      <c r="E30" s="63" t="s">
        <v>44</v>
      </c>
      <c r="F30" s="63" t="s">
        <v>44</v>
      </c>
      <c r="G30" s="63" t="s">
        <v>44</v>
      </c>
      <c r="H30" s="63" t="s">
        <v>44</v>
      </c>
      <c r="I30" s="64" t="s">
        <v>44</v>
      </c>
      <c r="J30" s="43">
        <v>78.5</v>
      </c>
      <c r="K30" s="43">
        <v>78.5</v>
      </c>
      <c r="L30" s="43">
        <v>85.5</v>
      </c>
      <c r="M30" s="43">
        <v>85.5</v>
      </c>
      <c r="N30" s="43">
        <v>75</v>
      </c>
      <c r="O30" s="43">
        <v>75</v>
      </c>
      <c r="P30" s="26">
        <v>0</v>
      </c>
      <c r="Q30" s="26">
        <v>0</v>
      </c>
      <c r="R30" s="13">
        <f t="shared" si="0"/>
        <v>79.666666666666671</v>
      </c>
    </row>
    <row r="31" spans="2:21" ht="17.25" x14ac:dyDescent="0.3">
      <c r="B31" s="36">
        <v>23</v>
      </c>
      <c r="C31" s="28" t="s">
        <v>69</v>
      </c>
      <c r="D31" s="62" t="s">
        <v>45</v>
      </c>
      <c r="E31" s="63" t="s">
        <v>45</v>
      </c>
      <c r="F31" s="63" t="s">
        <v>45</v>
      </c>
      <c r="G31" s="63" t="s">
        <v>45</v>
      </c>
      <c r="H31" s="63" t="s">
        <v>45</v>
      </c>
      <c r="I31" s="64" t="s">
        <v>45</v>
      </c>
      <c r="J31" s="43">
        <v>90.5</v>
      </c>
      <c r="K31" s="43">
        <v>90.5</v>
      </c>
      <c r="L31" s="43">
        <v>70</v>
      </c>
      <c r="M31" s="43">
        <v>87</v>
      </c>
      <c r="N31" s="43">
        <v>72.5</v>
      </c>
      <c r="O31" s="43">
        <v>72.5</v>
      </c>
      <c r="P31" s="26">
        <v>0</v>
      </c>
      <c r="Q31" s="26">
        <v>0</v>
      </c>
      <c r="R31" s="13">
        <f t="shared" si="0"/>
        <v>80.5</v>
      </c>
    </row>
    <row r="32" spans="2:21" ht="17.25" x14ac:dyDescent="0.3">
      <c r="B32" s="36">
        <v>24</v>
      </c>
      <c r="C32" s="28" t="s">
        <v>70</v>
      </c>
      <c r="D32" s="62" t="s">
        <v>294</v>
      </c>
      <c r="E32" s="63" t="s">
        <v>46</v>
      </c>
      <c r="F32" s="63" t="s">
        <v>46</v>
      </c>
      <c r="G32" s="63" t="s">
        <v>46</v>
      </c>
      <c r="H32" s="63" t="s">
        <v>46</v>
      </c>
      <c r="I32" s="64" t="s">
        <v>46</v>
      </c>
      <c r="J32" s="43">
        <v>86.5</v>
      </c>
      <c r="K32" s="43">
        <v>86.5</v>
      </c>
      <c r="L32" s="43">
        <v>84.5</v>
      </c>
      <c r="M32" s="43">
        <v>84.5</v>
      </c>
      <c r="N32" s="43">
        <v>87.5</v>
      </c>
      <c r="O32" s="43">
        <v>87.5</v>
      </c>
      <c r="P32" s="26">
        <v>0</v>
      </c>
      <c r="Q32" s="26">
        <v>0</v>
      </c>
      <c r="R32" s="13">
        <f t="shared" si="0"/>
        <v>86.166666666666671</v>
      </c>
      <c r="T32" s="32"/>
    </row>
    <row r="33" spans="2:18" ht="17.25" x14ac:dyDescent="0.3">
      <c r="B33" s="36">
        <v>25</v>
      </c>
      <c r="C33" s="30"/>
      <c r="D33" s="62"/>
      <c r="E33" s="63"/>
      <c r="F33" s="63"/>
      <c r="G33" s="63"/>
      <c r="H33" s="63"/>
      <c r="I33" s="64"/>
      <c r="J33" s="46"/>
      <c r="K33" s="44"/>
      <c r="L33" s="44"/>
      <c r="M33" s="46"/>
      <c r="N33" s="46"/>
      <c r="O33" s="46"/>
      <c r="P33" s="26">
        <v>0</v>
      </c>
      <c r="Q33" s="26">
        <v>0</v>
      </c>
      <c r="R33" s="13">
        <f t="shared" si="0"/>
        <v>0</v>
      </c>
    </row>
    <row r="34" spans="2:18" ht="17.25" x14ac:dyDescent="0.3">
      <c r="B34" s="36">
        <v>26</v>
      </c>
      <c r="C34" s="30"/>
      <c r="D34" s="62"/>
      <c r="E34" s="63"/>
      <c r="F34" s="63"/>
      <c r="G34" s="63"/>
      <c r="H34" s="63"/>
      <c r="I34" s="64"/>
      <c r="J34" s="33"/>
      <c r="K34" s="34"/>
      <c r="L34" s="34"/>
      <c r="M34" s="33"/>
      <c r="N34" s="33"/>
      <c r="O34" s="33"/>
      <c r="P34" s="37"/>
      <c r="Q34" s="37"/>
      <c r="R34" s="13">
        <f t="shared" si="0"/>
        <v>0</v>
      </c>
    </row>
    <row r="35" spans="2:18" ht="17.25" x14ac:dyDescent="0.3">
      <c r="B35" s="36">
        <v>27</v>
      </c>
      <c r="C35" s="30"/>
      <c r="D35" s="62"/>
      <c r="E35" s="63"/>
      <c r="F35" s="63"/>
      <c r="G35" s="63"/>
      <c r="H35" s="63"/>
      <c r="I35" s="64"/>
      <c r="J35" s="33"/>
      <c r="K35" s="34"/>
      <c r="L35" s="34"/>
      <c r="M35" s="33"/>
      <c r="N35" s="33"/>
      <c r="O35" s="33"/>
      <c r="P35" s="37"/>
      <c r="Q35" s="37"/>
      <c r="R35" s="13">
        <f t="shared" si="0"/>
        <v>0</v>
      </c>
    </row>
    <row r="36" spans="2:18" ht="17.25" x14ac:dyDescent="0.3">
      <c r="B36" s="36">
        <v>28</v>
      </c>
      <c r="C36" s="30"/>
      <c r="D36" s="62"/>
      <c r="E36" s="63"/>
      <c r="F36" s="63"/>
      <c r="G36" s="63"/>
      <c r="H36" s="63"/>
      <c r="I36" s="64"/>
      <c r="J36" s="33"/>
      <c r="K36" s="34"/>
      <c r="L36" s="34"/>
      <c r="M36" s="33"/>
      <c r="N36" s="33"/>
      <c r="O36" s="33"/>
      <c r="P36" s="37"/>
      <c r="Q36" s="37"/>
      <c r="R36" s="13">
        <f t="shared" si="0"/>
        <v>0</v>
      </c>
    </row>
    <row r="37" spans="2:18" ht="17.25" x14ac:dyDescent="0.3">
      <c r="B37" s="36">
        <v>29</v>
      </c>
      <c r="C37" s="30"/>
      <c r="D37" s="62"/>
      <c r="E37" s="63"/>
      <c r="F37" s="63"/>
      <c r="G37" s="63"/>
      <c r="H37" s="63"/>
      <c r="I37" s="64"/>
      <c r="J37" s="33"/>
      <c r="K37" s="34"/>
      <c r="L37" s="34"/>
      <c r="M37" s="33"/>
      <c r="N37" s="33"/>
      <c r="O37" s="33"/>
      <c r="P37" s="37"/>
      <c r="Q37" s="37"/>
      <c r="R37" s="13">
        <f t="shared" si="0"/>
        <v>0</v>
      </c>
    </row>
    <row r="38" spans="2:18" ht="17.25" x14ac:dyDescent="0.3">
      <c r="B38" s="36">
        <v>30</v>
      </c>
      <c r="C38" s="30"/>
      <c r="D38" s="62"/>
      <c r="E38" s="63"/>
      <c r="F38" s="63"/>
      <c r="G38" s="63"/>
      <c r="H38" s="63"/>
      <c r="I38" s="64"/>
      <c r="J38" s="33"/>
      <c r="K38" s="34"/>
      <c r="L38" s="34"/>
      <c r="M38" s="33"/>
      <c r="N38" s="33"/>
      <c r="O38" s="33"/>
      <c r="P38" s="37"/>
      <c r="Q38" s="37"/>
      <c r="R38" s="13">
        <f t="shared" si="0"/>
        <v>0</v>
      </c>
    </row>
    <row r="39" spans="2:18" ht="17.25" x14ac:dyDescent="0.3">
      <c r="B39" s="36">
        <v>31</v>
      </c>
      <c r="C39" s="30"/>
      <c r="D39" s="62"/>
      <c r="E39" s="63"/>
      <c r="F39" s="63"/>
      <c r="G39" s="63"/>
      <c r="H39" s="63"/>
      <c r="I39" s="64"/>
      <c r="J39" s="33"/>
      <c r="K39" s="34"/>
      <c r="L39" s="34"/>
      <c r="M39" s="33"/>
      <c r="N39" s="33"/>
      <c r="O39" s="33"/>
      <c r="P39" s="37"/>
      <c r="Q39" s="37"/>
      <c r="R39" s="13">
        <f t="shared" si="0"/>
        <v>0</v>
      </c>
    </row>
    <row r="40" spans="2:18" ht="17.25" x14ac:dyDescent="0.3">
      <c r="B40" s="36">
        <v>32</v>
      </c>
      <c r="C40" s="30"/>
      <c r="D40" s="62"/>
      <c r="E40" s="63"/>
      <c r="F40" s="63"/>
      <c r="G40" s="63"/>
      <c r="H40" s="63"/>
      <c r="I40" s="64"/>
      <c r="J40" s="33"/>
      <c r="K40" s="34"/>
      <c r="L40" s="34"/>
      <c r="M40" s="33"/>
      <c r="N40" s="33"/>
      <c r="O40" s="33"/>
      <c r="P40" s="37"/>
      <c r="Q40" s="37"/>
      <c r="R40" s="13">
        <f t="shared" si="0"/>
        <v>0</v>
      </c>
    </row>
    <row r="41" spans="2:18" ht="17.25" x14ac:dyDescent="0.3">
      <c r="B41" s="36">
        <v>33</v>
      </c>
      <c r="C41" s="30"/>
      <c r="D41" s="62"/>
      <c r="E41" s="63"/>
      <c r="F41" s="63"/>
      <c r="G41" s="63"/>
      <c r="H41" s="63"/>
      <c r="I41" s="64"/>
      <c r="J41" s="33"/>
      <c r="K41" s="34"/>
      <c r="L41" s="34"/>
      <c r="M41" s="33"/>
      <c r="N41" s="33"/>
      <c r="O41" s="33"/>
      <c r="P41" s="37"/>
      <c r="Q41" s="37"/>
      <c r="R41" s="13">
        <f t="shared" si="0"/>
        <v>0</v>
      </c>
    </row>
    <row r="42" spans="2:18" ht="17.25" x14ac:dyDescent="0.3">
      <c r="B42" s="36">
        <v>34</v>
      </c>
      <c r="C42" s="30"/>
      <c r="D42" s="62"/>
      <c r="E42" s="63"/>
      <c r="F42" s="63"/>
      <c r="G42" s="63"/>
      <c r="H42" s="63"/>
      <c r="I42" s="64"/>
      <c r="J42" s="33"/>
      <c r="K42" s="34"/>
      <c r="L42" s="34"/>
      <c r="M42" s="33"/>
      <c r="N42" s="33"/>
      <c r="O42" s="33"/>
      <c r="P42" s="37"/>
      <c r="Q42" s="37"/>
      <c r="R42" s="13">
        <f t="shared" si="0"/>
        <v>0</v>
      </c>
    </row>
    <row r="43" spans="2:18" ht="17.25" x14ac:dyDescent="0.3">
      <c r="B43" s="36">
        <v>35</v>
      </c>
      <c r="C43" s="30"/>
      <c r="D43" s="62"/>
      <c r="E43" s="63"/>
      <c r="F43" s="63"/>
      <c r="G43" s="63"/>
      <c r="H43" s="63"/>
      <c r="I43" s="64"/>
      <c r="J43" s="33"/>
      <c r="K43" s="34"/>
      <c r="L43" s="34"/>
      <c r="M43" s="33"/>
      <c r="N43" s="33"/>
      <c r="O43" s="33"/>
      <c r="P43" s="37"/>
      <c r="Q43" s="37"/>
      <c r="R43" s="13">
        <f t="shared" si="0"/>
        <v>0</v>
      </c>
    </row>
    <row r="44" spans="2:18" x14ac:dyDescent="0.25">
      <c r="B44" s="36">
        <v>36</v>
      </c>
      <c r="C44" s="7"/>
      <c r="D44" s="66"/>
      <c r="E44" s="66"/>
      <c r="F44" s="66"/>
      <c r="G44" s="66"/>
      <c r="H44" s="66"/>
      <c r="I44" s="66"/>
      <c r="J44" s="4"/>
      <c r="K44" s="4"/>
      <c r="L44" s="4"/>
      <c r="M44" s="4"/>
      <c r="N44" s="37"/>
      <c r="O44" s="31"/>
      <c r="P44" s="4"/>
      <c r="Q44" s="4"/>
      <c r="R44" s="13">
        <f t="shared" si="0"/>
        <v>0</v>
      </c>
    </row>
    <row r="45" spans="2:18" x14ac:dyDescent="0.25">
      <c r="B45" s="36">
        <v>37</v>
      </c>
      <c r="C45" s="8"/>
      <c r="D45" s="66"/>
      <c r="E45" s="66"/>
      <c r="F45" s="66"/>
      <c r="G45" s="66"/>
      <c r="H45" s="66"/>
      <c r="I45" s="66"/>
      <c r="J45" s="4"/>
      <c r="K45" s="4"/>
      <c r="L45" s="4"/>
      <c r="M45" s="4"/>
      <c r="N45" s="37"/>
      <c r="O45" s="31"/>
      <c r="P45" s="4"/>
      <c r="Q45" s="4"/>
      <c r="R45" s="13">
        <f t="shared" si="0"/>
        <v>0</v>
      </c>
    </row>
    <row r="46" spans="2:18" x14ac:dyDescent="0.25">
      <c r="B46" s="36">
        <v>38</v>
      </c>
      <c r="C46" s="8"/>
      <c r="D46" s="66"/>
      <c r="E46" s="66"/>
      <c r="F46" s="66"/>
      <c r="G46" s="66"/>
      <c r="H46" s="66"/>
      <c r="I46" s="66"/>
      <c r="J46" s="4"/>
      <c r="K46" s="4"/>
      <c r="L46" s="4"/>
      <c r="M46" s="4"/>
      <c r="N46" s="37"/>
      <c r="O46" s="31"/>
      <c r="P46" s="4"/>
      <c r="Q46" s="4"/>
      <c r="R46" s="13">
        <f t="shared" si="0"/>
        <v>0</v>
      </c>
    </row>
    <row r="47" spans="2:18" x14ac:dyDescent="0.25">
      <c r="B47" s="36">
        <v>39</v>
      </c>
      <c r="C47" s="8"/>
      <c r="D47" s="66"/>
      <c r="E47" s="66"/>
      <c r="F47" s="66"/>
      <c r="G47" s="66"/>
      <c r="H47" s="66"/>
      <c r="I47" s="66"/>
      <c r="J47" s="4"/>
      <c r="K47" s="4"/>
      <c r="L47" s="4"/>
      <c r="M47" s="4"/>
      <c r="N47" s="37"/>
      <c r="O47" s="31"/>
      <c r="P47" s="4"/>
      <c r="Q47" s="4"/>
      <c r="R47" s="13">
        <f t="shared" si="0"/>
        <v>0</v>
      </c>
    </row>
    <row r="48" spans="2:18" x14ac:dyDescent="0.25">
      <c r="B48" s="36">
        <v>40</v>
      </c>
      <c r="C48" s="8"/>
      <c r="D48" s="66"/>
      <c r="E48" s="66"/>
      <c r="F48" s="66"/>
      <c r="G48" s="66"/>
      <c r="H48" s="66"/>
      <c r="I48" s="66"/>
      <c r="J48" s="4"/>
      <c r="K48" s="4"/>
      <c r="L48" s="4"/>
      <c r="M48" s="4"/>
      <c r="N48" s="37"/>
      <c r="O48" s="31"/>
      <c r="P48" s="4"/>
      <c r="Q48" s="4"/>
      <c r="R48" s="13">
        <f t="shared" si="0"/>
        <v>0</v>
      </c>
    </row>
    <row r="49" spans="2:18" x14ac:dyDescent="0.25">
      <c r="B49" s="36">
        <v>41</v>
      </c>
      <c r="C49" s="8"/>
      <c r="D49" s="66"/>
      <c r="E49" s="66"/>
      <c r="F49" s="66"/>
      <c r="G49" s="66"/>
      <c r="H49" s="66"/>
      <c r="I49" s="66"/>
      <c r="J49" s="5"/>
      <c r="K49" s="5"/>
      <c r="L49" s="5"/>
      <c r="M49" s="5"/>
      <c r="N49" s="37"/>
      <c r="O49" s="5"/>
      <c r="P49" s="5"/>
      <c r="Q49" s="5"/>
      <c r="R49" s="13">
        <f t="shared" si="0"/>
        <v>0</v>
      </c>
    </row>
    <row r="50" spans="2:18" x14ac:dyDescent="0.25">
      <c r="B50" s="36">
        <v>42</v>
      </c>
      <c r="C50" s="8"/>
      <c r="D50" s="66"/>
      <c r="E50" s="66"/>
      <c r="F50" s="66"/>
      <c r="G50" s="66"/>
      <c r="H50" s="66"/>
      <c r="I50" s="66"/>
      <c r="J50" s="5"/>
      <c r="K50" s="5"/>
      <c r="L50" s="5"/>
      <c r="M50" s="5"/>
      <c r="N50" s="37"/>
      <c r="O50" s="5"/>
      <c r="P50" s="5"/>
      <c r="Q50" s="5"/>
      <c r="R50" s="13">
        <f t="shared" si="0"/>
        <v>0</v>
      </c>
    </row>
    <row r="51" spans="2:18" x14ac:dyDescent="0.25">
      <c r="B51" s="36">
        <v>43</v>
      </c>
      <c r="C51" s="8"/>
      <c r="D51" s="66"/>
      <c r="E51" s="66"/>
      <c r="F51" s="66"/>
      <c r="G51" s="66"/>
      <c r="H51" s="66"/>
      <c r="I51" s="66"/>
      <c r="J51" s="5"/>
      <c r="K51" s="5"/>
      <c r="L51" s="5"/>
      <c r="M51" s="5"/>
      <c r="N51" s="37"/>
      <c r="O51" s="5"/>
      <c r="P51" s="5"/>
      <c r="Q51" s="5"/>
      <c r="R51" s="13">
        <f t="shared" si="0"/>
        <v>0</v>
      </c>
    </row>
    <row r="52" spans="2:18" x14ac:dyDescent="0.25">
      <c r="B52" s="36">
        <v>44</v>
      </c>
      <c r="C52" s="8"/>
      <c r="D52" s="66"/>
      <c r="E52" s="66"/>
      <c r="F52" s="66"/>
      <c r="G52" s="66"/>
      <c r="H52" s="66"/>
      <c r="I52" s="66"/>
      <c r="J52" s="14"/>
      <c r="K52" s="14"/>
      <c r="L52" s="14"/>
      <c r="M52" s="14"/>
      <c r="N52" s="37"/>
      <c r="O52" s="14"/>
      <c r="P52" s="14"/>
      <c r="Q52" s="14"/>
      <c r="R52" s="13">
        <f t="shared" si="0"/>
        <v>0</v>
      </c>
    </row>
    <row r="53" spans="2:18" x14ac:dyDescent="0.25">
      <c r="B53" s="36">
        <v>45</v>
      </c>
      <c r="C53" s="20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3"/>
      <c r="R53" s="13">
        <f t="shared" si="0"/>
        <v>0</v>
      </c>
    </row>
    <row r="54" spans="2:18" x14ac:dyDescent="0.25">
      <c r="C54" s="53"/>
      <c r="D54" s="53"/>
      <c r="E54" s="9"/>
      <c r="H54" s="56" t="s">
        <v>19</v>
      </c>
      <c r="I54" s="56"/>
      <c r="J54" s="21">
        <f t="shared" ref="J54:Q54" si="1">COUNTIF(J9:J53,"&gt;=70")</f>
        <v>20</v>
      </c>
      <c r="K54" s="21">
        <f t="shared" si="1"/>
        <v>20</v>
      </c>
      <c r="L54" s="21">
        <f t="shared" si="1"/>
        <v>21</v>
      </c>
      <c r="M54" s="21">
        <f t="shared" si="1"/>
        <v>21</v>
      </c>
      <c r="N54" s="41">
        <f t="shared" si="1"/>
        <v>20</v>
      </c>
      <c r="O54" s="21">
        <f t="shared" si="1"/>
        <v>20</v>
      </c>
      <c r="P54" s="21">
        <f t="shared" si="1"/>
        <v>0</v>
      </c>
      <c r="Q54" s="21">
        <f t="shared" si="1"/>
        <v>0</v>
      </c>
      <c r="R54" s="25">
        <f>COUNTIF(R9:R48,"&gt;=70")</f>
        <v>19</v>
      </c>
    </row>
    <row r="55" spans="2:18" x14ac:dyDescent="0.25">
      <c r="C55" s="53"/>
      <c r="D55" s="53"/>
      <c r="E55" s="10"/>
      <c r="H55" s="57" t="s">
        <v>20</v>
      </c>
      <c r="I55" s="57"/>
      <c r="J55" s="22">
        <f t="shared" ref="J55:R55" si="2">COUNTIF(J9:J53,"&lt;70")</f>
        <v>4</v>
      </c>
      <c r="K55" s="22">
        <f t="shared" si="2"/>
        <v>4</v>
      </c>
      <c r="L55" s="22">
        <f t="shared" si="2"/>
        <v>3</v>
      </c>
      <c r="M55" s="22">
        <f t="shared" si="2"/>
        <v>3</v>
      </c>
      <c r="N55" s="42">
        <f t="shared" si="2"/>
        <v>4</v>
      </c>
      <c r="O55" s="22">
        <f t="shared" si="2"/>
        <v>4</v>
      </c>
      <c r="P55" s="22">
        <f t="shared" si="2"/>
        <v>25</v>
      </c>
      <c r="Q55" s="22">
        <f t="shared" si="2"/>
        <v>25</v>
      </c>
      <c r="R55" s="22">
        <f t="shared" si="2"/>
        <v>26</v>
      </c>
    </row>
    <row r="56" spans="2:18" x14ac:dyDescent="0.25">
      <c r="C56" s="53"/>
      <c r="D56" s="53"/>
      <c r="E56" s="53"/>
      <c r="H56" s="57" t="s">
        <v>21</v>
      </c>
      <c r="I56" s="57"/>
      <c r="J56" s="22">
        <f t="shared" ref="J56:R56" si="3">COUNT(J9:J53)</f>
        <v>24</v>
      </c>
      <c r="K56" s="22">
        <f t="shared" si="3"/>
        <v>24</v>
      </c>
      <c r="L56" s="22">
        <f t="shared" si="3"/>
        <v>24</v>
      </c>
      <c r="M56" s="22">
        <f t="shared" si="3"/>
        <v>24</v>
      </c>
      <c r="N56" s="42">
        <f t="shared" si="3"/>
        <v>24</v>
      </c>
      <c r="O56" s="22">
        <f t="shared" si="3"/>
        <v>24</v>
      </c>
      <c r="P56" s="22">
        <f t="shared" si="3"/>
        <v>25</v>
      </c>
      <c r="Q56" s="22">
        <f t="shared" si="3"/>
        <v>25</v>
      </c>
      <c r="R56" s="22">
        <f t="shared" si="3"/>
        <v>45</v>
      </c>
    </row>
    <row r="57" spans="2:18" x14ac:dyDescent="0.25">
      <c r="C57" s="53"/>
      <c r="D57" s="53"/>
      <c r="E57" s="9"/>
      <c r="F57" s="11"/>
      <c r="H57" s="58" t="s">
        <v>16</v>
      </c>
      <c r="I57" s="58"/>
      <c r="J57" s="23">
        <f>J54/J56</f>
        <v>0.83333333333333337</v>
      </c>
      <c r="K57" s="24">
        <f t="shared" ref="K57:R57" si="4">K54/K56</f>
        <v>0.83333333333333337</v>
      </c>
      <c r="L57" s="24">
        <f t="shared" si="4"/>
        <v>0.875</v>
      </c>
      <c r="M57" s="24">
        <f t="shared" si="4"/>
        <v>0.875</v>
      </c>
      <c r="N57" s="24">
        <f t="shared" ref="N57" si="5">N54/N56</f>
        <v>0.83333333333333337</v>
      </c>
      <c r="O57" s="24">
        <f t="shared" si="4"/>
        <v>0.83333333333333337</v>
      </c>
      <c r="P57" s="24">
        <f t="shared" si="4"/>
        <v>0</v>
      </c>
      <c r="Q57" s="24">
        <f t="shared" si="4"/>
        <v>0</v>
      </c>
      <c r="R57" s="24">
        <f t="shared" si="4"/>
        <v>0.42222222222222222</v>
      </c>
    </row>
    <row r="58" spans="2:18" x14ac:dyDescent="0.25">
      <c r="C58" s="53"/>
      <c r="D58" s="53"/>
      <c r="E58" s="9"/>
      <c r="F58" s="11"/>
      <c r="H58" s="58" t="s">
        <v>17</v>
      </c>
      <c r="I58" s="58"/>
      <c r="J58" s="23">
        <f>J55/J56</f>
        <v>0.16666666666666666</v>
      </c>
      <c r="K58" s="23">
        <f t="shared" ref="K58:R58" si="6">K55/K56</f>
        <v>0.16666666666666666</v>
      </c>
      <c r="L58" s="24">
        <f t="shared" si="6"/>
        <v>0.125</v>
      </c>
      <c r="M58" s="24">
        <f t="shared" si="6"/>
        <v>0.125</v>
      </c>
      <c r="N58" s="24">
        <f t="shared" ref="N58" si="7">N55/N56</f>
        <v>0.16666666666666666</v>
      </c>
      <c r="O58" s="24">
        <f t="shared" si="6"/>
        <v>0.16666666666666666</v>
      </c>
      <c r="P58" s="24">
        <f t="shared" si="6"/>
        <v>1</v>
      </c>
      <c r="Q58" s="24">
        <f t="shared" si="6"/>
        <v>1</v>
      </c>
      <c r="R58" s="24">
        <f t="shared" si="6"/>
        <v>0.57777777777777772</v>
      </c>
    </row>
    <row r="59" spans="2:18" x14ac:dyDescent="0.25">
      <c r="C59" s="53"/>
      <c r="D59" s="53"/>
      <c r="E59" s="10"/>
      <c r="F59" s="11"/>
    </row>
    <row r="60" spans="2:18" x14ac:dyDescent="0.25">
      <c r="C60" s="9"/>
      <c r="D60" s="9"/>
      <c r="E60" s="10"/>
      <c r="F60" s="11"/>
    </row>
    <row r="61" spans="2:18" x14ac:dyDescent="0.25">
      <c r="J61" s="59"/>
      <c r="K61" s="59"/>
      <c r="L61" s="59"/>
      <c r="M61" s="59"/>
      <c r="N61" s="59"/>
      <c r="O61" s="59"/>
      <c r="P61" s="59"/>
      <c r="Q61" s="59"/>
    </row>
    <row r="62" spans="2:18" x14ac:dyDescent="0.25">
      <c r="J62" s="52" t="s">
        <v>18</v>
      </c>
      <c r="K62" s="52"/>
      <c r="L62" s="52"/>
      <c r="M62" s="52"/>
      <c r="N62" s="52"/>
      <c r="O62" s="52"/>
      <c r="P62" s="52"/>
      <c r="Q62" s="52"/>
    </row>
  </sheetData>
  <mergeCells count="67">
    <mergeCell ref="D39:I39"/>
    <mergeCell ref="D40:I40"/>
    <mergeCell ref="D41:I41"/>
    <mergeCell ref="D42:I42"/>
    <mergeCell ref="D43:I43"/>
    <mergeCell ref="D34:I34"/>
    <mergeCell ref="D35:I35"/>
    <mergeCell ref="D36:I36"/>
    <mergeCell ref="D37:I37"/>
    <mergeCell ref="D38:I38"/>
    <mergeCell ref="K6:R6"/>
    <mergeCell ref="O4:R4"/>
    <mergeCell ref="C54:D54"/>
    <mergeCell ref="D49:I49"/>
    <mergeCell ref="D50:I50"/>
    <mergeCell ref="D51:I51"/>
    <mergeCell ref="D52:I52"/>
    <mergeCell ref="D53:I53"/>
    <mergeCell ref="D48:I48"/>
    <mergeCell ref="D24:I24"/>
    <mergeCell ref="D25:I25"/>
    <mergeCell ref="D26:I26"/>
    <mergeCell ref="D27:I27"/>
    <mergeCell ref="D28:I28"/>
    <mergeCell ref="D29:I29"/>
    <mergeCell ref="D44:I44"/>
    <mergeCell ref="B2:Q2"/>
    <mergeCell ref="D45:I45"/>
    <mergeCell ref="D46:I46"/>
    <mergeCell ref="D47:I47"/>
    <mergeCell ref="D20:I20"/>
    <mergeCell ref="D21:I21"/>
    <mergeCell ref="D22:I22"/>
    <mergeCell ref="D30:I30"/>
    <mergeCell ref="D31:I31"/>
    <mergeCell ref="D32:I32"/>
    <mergeCell ref="D33:I33"/>
    <mergeCell ref="D23:I23"/>
    <mergeCell ref="D18:I18"/>
    <mergeCell ref="D19:I19"/>
    <mergeCell ref="D6:G6"/>
    <mergeCell ref="D8:I8"/>
    <mergeCell ref="D17:I17"/>
    <mergeCell ref="D9:I9"/>
    <mergeCell ref="D10:I10"/>
    <mergeCell ref="D11:I11"/>
    <mergeCell ref="D12:I12"/>
    <mergeCell ref="D13:I13"/>
    <mergeCell ref="D14:I14"/>
    <mergeCell ref="D15:I15"/>
    <mergeCell ref="D16:I16"/>
    <mergeCell ref="J62:Q62"/>
    <mergeCell ref="C55:D55"/>
    <mergeCell ref="I6:J6"/>
    <mergeCell ref="C3:Q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Q61"/>
    <mergeCell ref="D4:G4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opLeftCell="A6" zoomScale="124" zoomScaleNormal="124" workbookViewId="0">
      <selection activeCell="T14" sqref="T14:U1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4" width="6.42578125" customWidth="1"/>
    <col min="15" max="15" width="5.7109375" customWidth="1"/>
    <col min="16" max="17" width="5.7109375" hidden="1" customWidth="1"/>
    <col min="18" max="18" width="7.5703125" customWidth="1"/>
    <col min="19" max="20" width="5.7109375" customWidth="1"/>
  </cols>
  <sheetData>
    <row r="2" spans="2:21" ht="15.75" x14ac:dyDescent="0.2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2"/>
      <c r="S2" s="2"/>
    </row>
    <row r="3" spans="2:21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18"/>
      <c r="S3" s="18"/>
    </row>
    <row r="4" spans="2:21" x14ac:dyDescent="0.25">
      <c r="C4" t="s">
        <v>0</v>
      </c>
      <c r="D4" s="60" t="s">
        <v>142</v>
      </c>
      <c r="E4" s="60"/>
      <c r="F4" s="60"/>
      <c r="G4" s="60"/>
      <c r="I4" t="s">
        <v>1</v>
      </c>
      <c r="J4" s="61" t="s">
        <v>145</v>
      </c>
      <c r="K4" s="61"/>
      <c r="M4" t="s">
        <v>2</v>
      </c>
      <c r="O4" s="75">
        <v>45259</v>
      </c>
      <c r="P4" s="75"/>
      <c r="Q4" s="75"/>
      <c r="R4" s="75"/>
      <c r="S4" s="75"/>
    </row>
    <row r="5" spans="2:21" ht="6.75" customHeight="1" x14ac:dyDescent="0.25">
      <c r="D5" s="6"/>
      <c r="E5" s="6"/>
      <c r="F5" s="6"/>
      <c r="G5" s="6"/>
    </row>
    <row r="6" spans="2:21" x14ac:dyDescent="0.25">
      <c r="C6" t="s">
        <v>3</v>
      </c>
      <c r="D6" s="61" t="s">
        <v>144</v>
      </c>
      <c r="E6" s="61"/>
      <c r="F6" s="61"/>
      <c r="G6" s="61"/>
      <c r="I6" s="54" t="s">
        <v>22</v>
      </c>
      <c r="J6" s="54"/>
      <c r="K6" s="53" t="s">
        <v>141</v>
      </c>
      <c r="L6" s="53"/>
      <c r="M6" s="53"/>
      <c r="N6" s="53"/>
      <c r="O6" s="53"/>
      <c r="P6" s="53"/>
      <c r="Q6" s="53"/>
      <c r="R6" s="53"/>
      <c r="S6" s="53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17" t="s">
        <v>7</v>
      </c>
      <c r="K8" s="17" t="s">
        <v>10</v>
      </c>
      <c r="L8" s="17" t="s">
        <v>11</v>
      </c>
      <c r="M8" s="17" t="s">
        <v>12</v>
      </c>
      <c r="N8" s="37" t="s">
        <v>13</v>
      </c>
      <c r="O8" s="17" t="s">
        <v>14</v>
      </c>
      <c r="P8" s="17" t="s">
        <v>14</v>
      </c>
      <c r="Q8" s="17" t="s">
        <v>15</v>
      </c>
      <c r="R8" s="12" t="s">
        <v>23</v>
      </c>
    </row>
    <row r="9" spans="2:21" ht="15.75" x14ac:dyDescent="0.25">
      <c r="B9" s="16">
        <v>1</v>
      </c>
      <c r="C9" s="29" t="s">
        <v>87</v>
      </c>
      <c r="D9" s="72" t="s">
        <v>71</v>
      </c>
      <c r="E9" s="73" t="s">
        <v>71</v>
      </c>
      <c r="F9" s="73" t="s">
        <v>71</v>
      </c>
      <c r="G9" s="73" t="s">
        <v>71</v>
      </c>
      <c r="H9" s="73" t="s">
        <v>71</v>
      </c>
      <c r="I9" s="74" t="s">
        <v>71</v>
      </c>
      <c r="J9" s="31">
        <v>78.5</v>
      </c>
      <c r="K9" s="43">
        <v>78.5</v>
      </c>
      <c r="L9" s="50">
        <v>88</v>
      </c>
      <c r="M9" s="31">
        <v>88</v>
      </c>
      <c r="N9" s="31">
        <v>74</v>
      </c>
      <c r="O9" s="31">
        <v>74</v>
      </c>
      <c r="P9" s="26">
        <v>0</v>
      </c>
      <c r="Q9" s="26">
        <v>0</v>
      </c>
      <c r="R9" s="13">
        <f>SUM(J9:Q9)/6</f>
        <v>80.166666666666671</v>
      </c>
    </row>
    <row r="10" spans="2:21" ht="15.75" x14ac:dyDescent="0.25">
      <c r="B10" s="16">
        <v>2</v>
      </c>
      <c r="C10" s="29" t="s">
        <v>88</v>
      </c>
      <c r="D10" s="72" t="s">
        <v>72</v>
      </c>
      <c r="E10" s="73" t="s">
        <v>72</v>
      </c>
      <c r="F10" s="73" t="s">
        <v>72</v>
      </c>
      <c r="G10" s="73" t="s">
        <v>72</v>
      </c>
      <c r="H10" s="73" t="s">
        <v>72</v>
      </c>
      <c r="I10" s="74" t="s">
        <v>72</v>
      </c>
      <c r="J10" s="31">
        <v>0</v>
      </c>
      <c r="K10" s="43">
        <v>0</v>
      </c>
      <c r="L10" s="50">
        <v>70</v>
      </c>
      <c r="M10" s="31">
        <v>70</v>
      </c>
      <c r="N10" s="31">
        <v>0</v>
      </c>
      <c r="O10" s="31">
        <v>0</v>
      </c>
      <c r="P10" s="17">
        <v>0</v>
      </c>
      <c r="Q10" s="17">
        <v>0</v>
      </c>
      <c r="R10" s="13">
        <f t="shared" ref="R10:R53" si="0">SUM(J10:Q10)/6</f>
        <v>23.333333333333332</v>
      </c>
    </row>
    <row r="11" spans="2:21" ht="15.75" x14ac:dyDescent="0.25">
      <c r="B11" s="36">
        <v>3</v>
      </c>
      <c r="C11" s="29" t="s">
        <v>89</v>
      </c>
      <c r="D11" s="72" t="s">
        <v>73</v>
      </c>
      <c r="E11" s="73" t="s">
        <v>73</v>
      </c>
      <c r="F11" s="73" t="s">
        <v>73</v>
      </c>
      <c r="G11" s="73" t="s">
        <v>73</v>
      </c>
      <c r="H11" s="73" t="s">
        <v>73</v>
      </c>
      <c r="I11" s="74" t="s">
        <v>73</v>
      </c>
      <c r="J11" s="31">
        <v>89</v>
      </c>
      <c r="K11" s="43">
        <v>89</v>
      </c>
      <c r="L11" s="50">
        <v>70</v>
      </c>
      <c r="M11" s="31">
        <v>83.5</v>
      </c>
      <c r="N11" s="31">
        <v>73</v>
      </c>
      <c r="O11" s="31">
        <v>73</v>
      </c>
      <c r="P11" s="17">
        <v>0</v>
      </c>
      <c r="Q11" s="17">
        <v>0</v>
      </c>
      <c r="R11" s="13">
        <f t="shared" si="0"/>
        <v>79.583333333333329</v>
      </c>
    </row>
    <row r="12" spans="2:21" ht="15.75" x14ac:dyDescent="0.25">
      <c r="B12" s="36">
        <v>4</v>
      </c>
      <c r="C12" s="29" t="s">
        <v>90</v>
      </c>
      <c r="D12" s="72" t="s">
        <v>74</v>
      </c>
      <c r="E12" s="73" t="s">
        <v>74</v>
      </c>
      <c r="F12" s="73" t="s">
        <v>74</v>
      </c>
      <c r="G12" s="73" t="s">
        <v>74</v>
      </c>
      <c r="H12" s="73" t="s">
        <v>74</v>
      </c>
      <c r="I12" s="74" t="s">
        <v>74</v>
      </c>
      <c r="J12" s="31">
        <v>93</v>
      </c>
      <c r="K12" s="43">
        <v>0</v>
      </c>
      <c r="L12" s="51">
        <v>85.5</v>
      </c>
      <c r="M12" s="31">
        <v>85.5</v>
      </c>
      <c r="N12" s="31">
        <v>92.5</v>
      </c>
      <c r="O12" s="31">
        <v>92.5</v>
      </c>
      <c r="P12" s="17">
        <v>0</v>
      </c>
      <c r="Q12" s="17">
        <v>0</v>
      </c>
      <c r="R12" s="13">
        <f t="shared" si="0"/>
        <v>74.833333333333329</v>
      </c>
    </row>
    <row r="13" spans="2:21" ht="15.75" x14ac:dyDescent="0.25">
      <c r="B13" s="36">
        <v>5</v>
      </c>
      <c r="C13" s="29" t="s">
        <v>91</v>
      </c>
      <c r="D13" s="72" t="s">
        <v>75</v>
      </c>
      <c r="E13" s="73" t="s">
        <v>75</v>
      </c>
      <c r="F13" s="73" t="s">
        <v>75</v>
      </c>
      <c r="G13" s="73" t="s">
        <v>75</v>
      </c>
      <c r="H13" s="73" t="s">
        <v>75</v>
      </c>
      <c r="I13" s="74" t="s">
        <v>75</v>
      </c>
      <c r="J13" s="31">
        <v>78.5</v>
      </c>
      <c r="K13" s="43">
        <v>78.5</v>
      </c>
      <c r="L13" s="50">
        <v>88</v>
      </c>
      <c r="M13" s="31">
        <v>88</v>
      </c>
      <c r="N13" s="31">
        <v>96</v>
      </c>
      <c r="O13" s="31">
        <v>96</v>
      </c>
      <c r="P13" s="17">
        <v>0</v>
      </c>
      <c r="Q13" s="17">
        <v>0</v>
      </c>
      <c r="R13" s="13">
        <f t="shared" si="0"/>
        <v>87.5</v>
      </c>
      <c r="T13" s="32"/>
    </row>
    <row r="14" spans="2:21" ht="15.75" x14ac:dyDescent="0.25">
      <c r="B14" s="36">
        <v>6</v>
      </c>
      <c r="C14" s="29" t="s">
        <v>92</v>
      </c>
      <c r="D14" s="72" t="s">
        <v>76</v>
      </c>
      <c r="E14" s="73" t="s">
        <v>76</v>
      </c>
      <c r="F14" s="73" t="s">
        <v>76</v>
      </c>
      <c r="G14" s="73" t="s">
        <v>76</v>
      </c>
      <c r="H14" s="73" t="s">
        <v>76</v>
      </c>
      <c r="I14" s="74" t="s">
        <v>76</v>
      </c>
      <c r="J14" s="31">
        <v>0</v>
      </c>
      <c r="K14" s="43">
        <v>0</v>
      </c>
      <c r="L14" s="50">
        <v>70</v>
      </c>
      <c r="M14" s="31">
        <v>89.5</v>
      </c>
      <c r="N14" s="31">
        <v>71.5</v>
      </c>
      <c r="O14" s="31">
        <v>71.5</v>
      </c>
      <c r="P14" s="17">
        <v>0</v>
      </c>
      <c r="Q14" s="17">
        <v>0</v>
      </c>
      <c r="R14" s="13">
        <f t="shared" si="0"/>
        <v>50.416666666666664</v>
      </c>
      <c r="T14" s="32"/>
      <c r="U14" s="32"/>
    </row>
    <row r="15" spans="2:21" ht="15.75" x14ac:dyDescent="0.25">
      <c r="B15" s="36">
        <v>7</v>
      </c>
      <c r="C15" s="29" t="s">
        <v>93</v>
      </c>
      <c r="D15" s="72" t="s">
        <v>77</v>
      </c>
      <c r="E15" s="73" t="s">
        <v>77</v>
      </c>
      <c r="F15" s="73" t="s">
        <v>77</v>
      </c>
      <c r="G15" s="73" t="s">
        <v>77</v>
      </c>
      <c r="H15" s="73" t="s">
        <v>77</v>
      </c>
      <c r="I15" s="74" t="s">
        <v>77</v>
      </c>
      <c r="J15" s="31">
        <v>89</v>
      </c>
      <c r="K15" s="43">
        <v>89</v>
      </c>
      <c r="L15" s="50">
        <v>88</v>
      </c>
      <c r="M15" s="31">
        <v>88</v>
      </c>
      <c r="N15" s="31">
        <v>90</v>
      </c>
      <c r="O15" s="31">
        <v>90</v>
      </c>
      <c r="P15" s="17">
        <v>0</v>
      </c>
      <c r="Q15" s="17">
        <v>0</v>
      </c>
      <c r="R15" s="13">
        <f t="shared" si="0"/>
        <v>89</v>
      </c>
      <c r="T15" s="32"/>
      <c r="U15" s="32"/>
    </row>
    <row r="16" spans="2:21" ht="15.75" x14ac:dyDescent="0.25">
      <c r="B16" s="36">
        <v>8</v>
      </c>
      <c r="C16" s="29" t="s">
        <v>94</v>
      </c>
      <c r="D16" s="72" t="s">
        <v>78</v>
      </c>
      <c r="E16" s="73" t="s">
        <v>78</v>
      </c>
      <c r="F16" s="73" t="s">
        <v>78</v>
      </c>
      <c r="G16" s="73" t="s">
        <v>78</v>
      </c>
      <c r="H16" s="73" t="s">
        <v>78</v>
      </c>
      <c r="I16" s="74" t="s">
        <v>78</v>
      </c>
      <c r="J16" s="31">
        <v>78.5</v>
      </c>
      <c r="K16" s="43">
        <v>78.5</v>
      </c>
      <c r="L16" s="51">
        <v>83.5</v>
      </c>
      <c r="M16" s="31">
        <v>83.5</v>
      </c>
      <c r="N16" s="31">
        <v>96</v>
      </c>
      <c r="O16" s="31">
        <v>96</v>
      </c>
      <c r="P16" s="17">
        <v>0</v>
      </c>
      <c r="Q16" s="17">
        <v>0</v>
      </c>
      <c r="R16" s="13">
        <f t="shared" si="0"/>
        <v>86</v>
      </c>
    </row>
    <row r="17" spans="2:18" ht="15.75" x14ac:dyDescent="0.25">
      <c r="B17" s="36">
        <v>9</v>
      </c>
      <c r="C17" s="29" t="s">
        <v>95</v>
      </c>
      <c r="D17" s="72" t="s">
        <v>79</v>
      </c>
      <c r="E17" s="73" t="s">
        <v>79</v>
      </c>
      <c r="F17" s="73" t="s">
        <v>79</v>
      </c>
      <c r="G17" s="73" t="s">
        <v>79</v>
      </c>
      <c r="H17" s="73" t="s">
        <v>79</v>
      </c>
      <c r="I17" s="74" t="s">
        <v>79</v>
      </c>
      <c r="J17" s="31">
        <v>81</v>
      </c>
      <c r="K17" s="43">
        <v>0</v>
      </c>
      <c r="L17" s="50">
        <v>70</v>
      </c>
      <c r="M17" s="31">
        <v>80</v>
      </c>
      <c r="N17" s="31">
        <v>77.5</v>
      </c>
      <c r="O17" s="31">
        <v>77.5</v>
      </c>
      <c r="P17" s="17">
        <v>0</v>
      </c>
      <c r="Q17" s="17">
        <v>0</v>
      </c>
      <c r="R17" s="13">
        <f t="shared" si="0"/>
        <v>64.333333333333329</v>
      </c>
    </row>
    <row r="18" spans="2:18" ht="15.75" x14ac:dyDescent="0.25">
      <c r="B18" s="36">
        <v>10</v>
      </c>
      <c r="C18" s="29" t="s">
        <v>96</v>
      </c>
      <c r="D18" s="72" t="s">
        <v>80</v>
      </c>
      <c r="E18" s="73" t="s">
        <v>80</v>
      </c>
      <c r="F18" s="73" t="s">
        <v>80</v>
      </c>
      <c r="G18" s="73" t="s">
        <v>80</v>
      </c>
      <c r="H18" s="73" t="s">
        <v>80</v>
      </c>
      <c r="I18" s="74" t="s">
        <v>80</v>
      </c>
      <c r="J18" s="31">
        <v>82.5</v>
      </c>
      <c r="K18" s="43">
        <v>82.5</v>
      </c>
      <c r="L18" s="50">
        <v>93</v>
      </c>
      <c r="M18" s="31">
        <v>93</v>
      </c>
      <c r="N18" s="31">
        <v>91.5</v>
      </c>
      <c r="O18" s="31">
        <v>91.5</v>
      </c>
      <c r="P18" s="17">
        <v>0</v>
      </c>
      <c r="Q18" s="17">
        <v>0</v>
      </c>
      <c r="R18" s="13">
        <f t="shared" si="0"/>
        <v>89</v>
      </c>
    </row>
    <row r="19" spans="2:18" ht="15.75" x14ac:dyDescent="0.25">
      <c r="B19" s="36">
        <v>11</v>
      </c>
      <c r="C19" s="29" t="s">
        <v>97</v>
      </c>
      <c r="D19" s="72" t="s">
        <v>81</v>
      </c>
      <c r="E19" s="73" t="s">
        <v>81</v>
      </c>
      <c r="F19" s="73" t="s">
        <v>81</v>
      </c>
      <c r="G19" s="73" t="s">
        <v>81</v>
      </c>
      <c r="H19" s="73" t="s">
        <v>81</v>
      </c>
      <c r="I19" s="74" t="s">
        <v>81</v>
      </c>
      <c r="J19" s="31">
        <v>85</v>
      </c>
      <c r="K19" s="43">
        <v>85</v>
      </c>
      <c r="L19" s="51">
        <v>70</v>
      </c>
      <c r="M19" s="31">
        <v>90.5</v>
      </c>
      <c r="N19" s="31">
        <v>80</v>
      </c>
      <c r="O19" s="31">
        <v>80</v>
      </c>
      <c r="P19" s="17">
        <v>0</v>
      </c>
      <c r="Q19" s="17">
        <v>0</v>
      </c>
      <c r="R19" s="13">
        <f t="shared" si="0"/>
        <v>81.75</v>
      </c>
    </row>
    <row r="20" spans="2:18" ht="15.75" x14ac:dyDescent="0.25">
      <c r="B20" s="36">
        <v>12</v>
      </c>
      <c r="C20" s="29" t="s">
        <v>98</v>
      </c>
      <c r="D20" s="72" t="s">
        <v>82</v>
      </c>
      <c r="E20" s="73" t="s">
        <v>82</v>
      </c>
      <c r="F20" s="73" t="s">
        <v>82</v>
      </c>
      <c r="G20" s="73" t="s">
        <v>82</v>
      </c>
      <c r="H20" s="73" t="s">
        <v>82</v>
      </c>
      <c r="I20" s="74" t="s">
        <v>82</v>
      </c>
      <c r="J20" s="31">
        <v>77</v>
      </c>
      <c r="K20" s="43">
        <v>77</v>
      </c>
      <c r="L20" s="51">
        <v>85.5</v>
      </c>
      <c r="M20" s="31">
        <v>85.5</v>
      </c>
      <c r="N20" s="31">
        <v>70</v>
      </c>
      <c r="O20" s="31">
        <v>70</v>
      </c>
      <c r="P20" s="17">
        <v>0</v>
      </c>
      <c r="Q20" s="17">
        <v>0</v>
      </c>
      <c r="R20" s="13">
        <f t="shared" si="0"/>
        <v>77.5</v>
      </c>
    </row>
    <row r="21" spans="2:18" ht="15.75" x14ac:dyDescent="0.25">
      <c r="B21" s="36">
        <v>13</v>
      </c>
      <c r="C21" s="29" t="s">
        <v>47</v>
      </c>
      <c r="D21" s="72" t="s">
        <v>146</v>
      </c>
      <c r="E21" s="73"/>
      <c r="F21" s="73"/>
      <c r="G21" s="73"/>
      <c r="H21" s="73"/>
      <c r="I21" s="74"/>
      <c r="J21" s="31">
        <v>0</v>
      </c>
      <c r="K21" s="43">
        <v>0</v>
      </c>
      <c r="L21" s="51">
        <v>70</v>
      </c>
      <c r="M21" s="31">
        <v>70</v>
      </c>
      <c r="N21" s="31">
        <v>0</v>
      </c>
      <c r="O21" s="31">
        <v>0</v>
      </c>
      <c r="P21" s="37"/>
      <c r="Q21" s="37"/>
      <c r="R21" s="13">
        <f t="shared" si="0"/>
        <v>23.333333333333332</v>
      </c>
    </row>
    <row r="22" spans="2:18" ht="15.75" x14ac:dyDescent="0.25">
      <c r="B22" s="36">
        <v>14</v>
      </c>
      <c r="C22" s="29" t="s">
        <v>99</v>
      </c>
      <c r="D22" s="72" t="s">
        <v>83</v>
      </c>
      <c r="E22" s="73" t="s">
        <v>83</v>
      </c>
      <c r="F22" s="73" t="s">
        <v>83</v>
      </c>
      <c r="G22" s="73" t="s">
        <v>83</v>
      </c>
      <c r="H22" s="73" t="s">
        <v>83</v>
      </c>
      <c r="I22" s="74" t="s">
        <v>83</v>
      </c>
      <c r="J22" s="31">
        <v>85</v>
      </c>
      <c r="K22" s="43">
        <v>85</v>
      </c>
      <c r="L22" s="51">
        <v>93</v>
      </c>
      <c r="M22" s="31">
        <v>93</v>
      </c>
      <c r="N22" s="31">
        <v>85</v>
      </c>
      <c r="O22" s="31">
        <v>85</v>
      </c>
      <c r="P22" s="17">
        <v>0</v>
      </c>
      <c r="Q22" s="17">
        <v>0</v>
      </c>
      <c r="R22" s="13">
        <f t="shared" si="0"/>
        <v>87.666666666666671</v>
      </c>
    </row>
    <row r="23" spans="2:18" ht="15.75" x14ac:dyDescent="0.25">
      <c r="B23" s="36">
        <v>15</v>
      </c>
      <c r="C23" s="29" t="s">
        <v>100</v>
      </c>
      <c r="D23" s="72" t="s">
        <v>84</v>
      </c>
      <c r="E23" s="73" t="s">
        <v>84</v>
      </c>
      <c r="F23" s="73" t="s">
        <v>84</v>
      </c>
      <c r="G23" s="73" t="s">
        <v>84</v>
      </c>
      <c r="H23" s="73" t="s">
        <v>84</v>
      </c>
      <c r="I23" s="74" t="s">
        <v>84</v>
      </c>
      <c r="J23" s="31">
        <v>79.5</v>
      </c>
      <c r="K23" s="43">
        <v>79.5</v>
      </c>
      <c r="L23" s="51">
        <v>85.5</v>
      </c>
      <c r="M23" s="31">
        <v>85.5</v>
      </c>
      <c r="N23" s="31">
        <v>97.5</v>
      </c>
      <c r="O23" s="31">
        <v>97.5</v>
      </c>
      <c r="P23" s="17">
        <v>0</v>
      </c>
      <c r="Q23" s="17">
        <v>0</v>
      </c>
      <c r="R23" s="13">
        <f t="shared" si="0"/>
        <v>87.5</v>
      </c>
    </row>
    <row r="24" spans="2:18" ht="15.75" x14ac:dyDescent="0.25">
      <c r="B24" s="36">
        <v>16</v>
      </c>
      <c r="C24" s="29" t="s">
        <v>102</v>
      </c>
      <c r="D24" s="72" t="s">
        <v>86</v>
      </c>
      <c r="E24" s="73" t="s">
        <v>86</v>
      </c>
      <c r="F24" s="73" t="s">
        <v>86</v>
      </c>
      <c r="G24" s="73" t="s">
        <v>86</v>
      </c>
      <c r="H24" s="73" t="s">
        <v>86</v>
      </c>
      <c r="I24" s="74" t="s">
        <v>86</v>
      </c>
      <c r="J24" s="31">
        <v>79.5</v>
      </c>
      <c r="K24" s="43">
        <v>79.5</v>
      </c>
      <c r="L24" s="51">
        <v>97.5</v>
      </c>
      <c r="M24" s="31">
        <v>97.5</v>
      </c>
      <c r="N24" s="31">
        <v>75</v>
      </c>
      <c r="O24" s="31">
        <v>75</v>
      </c>
      <c r="P24" s="26">
        <v>0</v>
      </c>
      <c r="Q24" s="26">
        <v>0</v>
      </c>
      <c r="R24" s="13">
        <f t="shared" si="0"/>
        <v>84</v>
      </c>
    </row>
    <row r="25" spans="2:18" x14ac:dyDescent="0.25">
      <c r="B25" s="36">
        <v>17</v>
      </c>
      <c r="C25" s="27"/>
      <c r="D25" s="66"/>
      <c r="E25" s="66"/>
      <c r="F25" s="66"/>
      <c r="G25" s="66"/>
      <c r="H25" s="66"/>
      <c r="I25" s="66"/>
      <c r="J25" s="17"/>
      <c r="K25" s="26"/>
      <c r="L25" s="26"/>
      <c r="M25" s="26"/>
      <c r="N25" s="37"/>
      <c r="O25" s="26"/>
      <c r="P25" s="26"/>
      <c r="Q25" s="26"/>
      <c r="R25" s="13">
        <f t="shared" si="0"/>
        <v>0</v>
      </c>
    </row>
    <row r="26" spans="2:18" x14ac:dyDescent="0.25">
      <c r="B26" s="36">
        <v>18</v>
      </c>
      <c r="C26" s="27"/>
      <c r="D26" s="66"/>
      <c r="E26" s="66"/>
      <c r="F26" s="66"/>
      <c r="G26" s="66"/>
      <c r="H26" s="66"/>
      <c r="I26" s="66"/>
      <c r="J26" s="17"/>
      <c r="K26" s="17"/>
      <c r="L26" s="17"/>
      <c r="M26" s="17"/>
      <c r="N26" s="37"/>
      <c r="O26" s="17"/>
      <c r="P26" s="17"/>
      <c r="Q26" s="17"/>
      <c r="R26" s="13">
        <f t="shared" si="0"/>
        <v>0</v>
      </c>
    </row>
    <row r="27" spans="2:18" x14ac:dyDescent="0.25">
      <c r="B27" s="36">
        <v>19</v>
      </c>
      <c r="C27" s="27"/>
      <c r="D27" s="66"/>
      <c r="E27" s="66"/>
      <c r="F27" s="66"/>
      <c r="G27" s="66"/>
      <c r="H27" s="66"/>
      <c r="I27" s="66"/>
      <c r="J27" s="17"/>
      <c r="K27" s="17"/>
      <c r="L27" s="17"/>
      <c r="M27" s="17"/>
      <c r="N27" s="37"/>
      <c r="O27" s="17"/>
      <c r="P27" s="17"/>
      <c r="Q27" s="17"/>
      <c r="R27" s="13">
        <f t="shared" si="0"/>
        <v>0</v>
      </c>
    </row>
    <row r="28" spans="2:18" x14ac:dyDescent="0.25">
      <c r="B28" s="36">
        <v>20</v>
      </c>
      <c r="C28" s="27"/>
      <c r="D28" s="66"/>
      <c r="E28" s="66"/>
      <c r="F28" s="66"/>
      <c r="G28" s="66"/>
      <c r="H28" s="66"/>
      <c r="I28" s="66"/>
      <c r="J28" s="17"/>
      <c r="K28" s="17"/>
      <c r="L28" s="17"/>
      <c r="M28" s="17"/>
      <c r="N28" s="37"/>
      <c r="O28" s="17"/>
      <c r="P28" s="17"/>
      <c r="Q28" s="17"/>
      <c r="R28" s="13">
        <f t="shared" si="0"/>
        <v>0</v>
      </c>
    </row>
    <row r="29" spans="2:18" x14ac:dyDescent="0.25">
      <c r="B29" s="36">
        <v>21</v>
      </c>
      <c r="C29" s="27"/>
      <c r="D29" s="66"/>
      <c r="E29" s="66"/>
      <c r="F29" s="66"/>
      <c r="G29" s="66"/>
      <c r="H29" s="66"/>
      <c r="I29" s="66"/>
      <c r="J29" s="17"/>
      <c r="K29" s="17"/>
      <c r="L29" s="17"/>
      <c r="M29" s="17"/>
      <c r="N29" s="37"/>
      <c r="O29" s="17"/>
      <c r="P29" s="17"/>
      <c r="Q29" s="17"/>
      <c r="R29" s="13">
        <f t="shared" si="0"/>
        <v>0</v>
      </c>
    </row>
    <row r="30" spans="2:18" x14ac:dyDescent="0.25">
      <c r="B30" s="36">
        <v>22</v>
      </c>
      <c r="C30" s="27"/>
      <c r="D30" s="66"/>
      <c r="E30" s="66"/>
      <c r="F30" s="66"/>
      <c r="G30" s="66"/>
      <c r="H30" s="66"/>
      <c r="I30" s="66"/>
      <c r="J30" s="17"/>
      <c r="K30" s="17"/>
      <c r="L30" s="17"/>
      <c r="M30" s="17"/>
      <c r="N30" s="37"/>
      <c r="O30" s="17"/>
      <c r="P30" s="17"/>
      <c r="Q30" s="17"/>
      <c r="R30" s="13">
        <f t="shared" si="0"/>
        <v>0</v>
      </c>
    </row>
    <row r="31" spans="2:18" x14ac:dyDescent="0.25">
      <c r="B31" s="36">
        <v>23</v>
      </c>
      <c r="C31" s="27"/>
      <c r="D31" s="66"/>
      <c r="E31" s="66"/>
      <c r="F31" s="66"/>
      <c r="G31" s="66"/>
      <c r="H31" s="66"/>
      <c r="I31" s="66"/>
      <c r="J31" s="17"/>
      <c r="K31" s="17"/>
      <c r="L31" s="17"/>
      <c r="M31" s="17"/>
      <c r="N31" s="37"/>
      <c r="O31" s="17"/>
      <c r="P31" s="17"/>
      <c r="Q31" s="17"/>
      <c r="R31" s="13">
        <f t="shared" si="0"/>
        <v>0</v>
      </c>
    </row>
    <row r="32" spans="2:18" x14ac:dyDescent="0.25">
      <c r="B32" s="36">
        <v>24</v>
      </c>
      <c r="C32" s="27"/>
      <c r="D32" s="66"/>
      <c r="E32" s="66"/>
      <c r="F32" s="66"/>
      <c r="G32" s="66"/>
      <c r="H32" s="66"/>
      <c r="I32" s="66"/>
      <c r="J32" s="17"/>
      <c r="K32" s="17"/>
      <c r="L32" s="17"/>
      <c r="M32" s="17"/>
      <c r="N32" s="37"/>
      <c r="O32" s="17"/>
      <c r="P32" s="17"/>
      <c r="Q32" s="17"/>
      <c r="R32" s="13">
        <f t="shared" si="0"/>
        <v>0</v>
      </c>
    </row>
    <row r="33" spans="2:18" x14ac:dyDescent="0.25">
      <c r="B33" s="36">
        <v>25</v>
      </c>
      <c r="C33" s="27"/>
      <c r="D33" s="66"/>
      <c r="E33" s="66"/>
      <c r="F33" s="66"/>
      <c r="G33" s="66"/>
      <c r="H33" s="66"/>
      <c r="I33" s="66"/>
      <c r="J33" s="17"/>
      <c r="K33" s="17"/>
      <c r="L33" s="17"/>
      <c r="M33" s="17"/>
      <c r="N33" s="37"/>
      <c r="O33" s="17"/>
      <c r="P33" s="17"/>
      <c r="Q33" s="17"/>
      <c r="R33" s="13">
        <f t="shared" si="0"/>
        <v>0</v>
      </c>
    </row>
    <row r="34" spans="2:18" x14ac:dyDescent="0.25">
      <c r="B34" s="36">
        <v>26</v>
      </c>
      <c r="C34" s="27"/>
      <c r="D34" s="66"/>
      <c r="E34" s="66"/>
      <c r="F34" s="66"/>
      <c r="G34" s="66"/>
      <c r="H34" s="66"/>
      <c r="I34" s="66"/>
      <c r="J34" s="17"/>
      <c r="K34" s="17"/>
      <c r="L34" s="17"/>
      <c r="M34" s="17"/>
      <c r="N34" s="37"/>
      <c r="O34" s="17"/>
      <c r="P34" s="17"/>
      <c r="Q34" s="17"/>
      <c r="R34" s="13">
        <f t="shared" si="0"/>
        <v>0</v>
      </c>
    </row>
    <row r="35" spans="2:18" x14ac:dyDescent="0.25">
      <c r="B35" s="36">
        <v>27</v>
      </c>
      <c r="C35" s="27"/>
      <c r="D35" s="66"/>
      <c r="E35" s="66"/>
      <c r="F35" s="66"/>
      <c r="G35" s="66"/>
      <c r="H35" s="66"/>
      <c r="I35" s="66"/>
      <c r="J35" s="17"/>
      <c r="K35" s="17"/>
      <c r="L35" s="17"/>
      <c r="M35" s="17"/>
      <c r="N35" s="37"/>
      <c r="O35" s="17"/>
      <c r="P35" s="17"/>
      <c r="Q35" s="17"/>
      <c r="R35" s="13">
        <f t="shared" si="0"/>
        <v>0</v>
      </c>
    </row>
    <row r="36" spans="2:18" x14ac:dyDescent="0.25">
      <c r="B36" s="36">
        <v>28</v>
      </c>
      <c r="C36" s="27"/>
      <c r="D36" s="66"/>
      <c r="E36" s="66"/>
      <c r="F36" s="66"/>
      <c r="G36" s="66"/>
      <c r="H36" s="66"/>
      <c r="I36" s="66"/>
      <c r="J36" s="17"/>
      <c r="K36" s="17"/>
      <c r="L36" s="17"/>
      <c r="M36" s="17"/>
      <c r="N36" s="37"/>
      <c r="O36" s="17"/>
      <c r="P36" s="17"/>
      <c r="Q36" s="17"/>
      <c r="R36" s="13">
        <f t="shared" si="0"/>
        <v>0</v>
      </c>
    </row>
    <row r="37" spans="2:18" x14ac:dyDescent="0.25">
      <c r="B37" s="36">
        <v>29</v>
      </c>
      <c r="C37" s="27"/>
      <c r="D37" s="66"/>
      <c r="E37" s="66"/>
      <c r="F37" s="66"/>
      <c r="G37" s="66"/>
      <c r="H37" s="66"/>
      <c r="I37" s="66"/>
      <c r="J37" s="17"/>
      <c r="K37" s="17"/>
      <c r="L37" s="17"/>
      <c r="M37" s="17"/>
      <c r="N37" s="37"/>
      <c r="O37" s="17"/>
      <c r="P37" s="17"/>
      <c r="Q37" s="17"/>
      <c r="R37" s="13">
        <f t="shared" si="0"/>
        <v>0</v>
      </c>
    </row>
    <row r="38" spans="2:18" x14ac:dyDescent="0.25">
      <c r="B38" s="36">
        <v>30</v>
      </c>
      <c r="C38" s="27"/>
      <c r="D38" s="66"/>
      <c r="E38" s="66"/>
      <c r="F38" s="66"/>
      <c r="G38" s="66"/>
      <c r="H38" s="66"/>
      <c r="I38" s="66"/>
      <c r="J38" s="17"/>
      <c r="K38" s="17"/>
      <c r="L38" s="17"/>
      <c r="M38" s="17"/>
      <c r="N38" s="37"/>
      <c r="O38" s="17"/>
      <c r="P38" s="17"/>
      <c r="Q38" s="17"/>
      <c r="R38" s="13">
        <f t="shared" si="0"/>
        <v>0</v>
      </c>
    </row>
    <row r="39" spans="2:18" x14ac:dyDescent="0.25">
      <c r="B39" s="36">
        <v>31</v>
      </c>
      <c r="C39" s="16"/>
      <c r="D39" s="66"/>
      <c r="E39" s="66"/>
      <c r="F39" s="66"/>
      <c r="G39" s="66"/>
      <c r="H39" s="66"/>
      <c r="I39" s="66"/>
      <c r="J39" s="17"/>
      <c r="K39" s="17"/>
      <c r="L39" s="17"/>
      <c r="M39" s="17"/>
      <c r="N39" s="37"/>
      <c r="O39" s="17"/>
      <c r="P39" s="17"/>
      <c r="Q39" s="17"/>
      <c r="R39" s="13">
        <f t="shared" si="0"/>
        <v>0</v>
      </c>
    </row>
    <row r="40" spans="2:18" x14ac:dyDescent="0.25">
      <c r="B40" s="36">
        <v>32</v>
      </c>
      <c r="C40" s="16"/>
      <c r="D40" s="66"/>
      <c r="E40" s="66"/>
      <c r="F40" s="66"/>
      <c r="G40" s="66"/>
      <c r="H40" s="66"/>
      <c r="I40" s="66"/>
      <c r="J40" s="17"/>
      <c r="K40" s="17"/>
      <c r="L40" s="17"/>
      <c r="M40" s="17"/>
      <c r="N40" s="37"/>
      <c r="O40" s="17"/>
      <c r="P40" s="17"/>
      <c r="Q40" s="17"/>
      <c r="R40" s="13">
        <f t="shared" si="0"/>
        <v>0</v>
      </c>
    </row>
    <row r="41" spans="2:18" x14ac:dyDescent="0.25">
      <c r="B41" s="36">
        <v>33</v>
      </c>
      <c r="C41" s="8"/>
      <c r="D41" s="66"/>
      <c r="E41" s="66"/>
      <c r="F41" s="66"/>
      <c r="G41" s="66"/>
      <c r="H41" s="66"/>
      <c r="I41" s="66"/>
      <c r="J41" s="17"/>
      <c r="K41" s="17"/>
      <c r="L41" s="17"/>
      <c r="M41" s="17"/>
      <c r="N41" s="37"/>
      <c r="O41" s="17"/>
      <c r="P41" s="17"/>
      <c r="Q41" s="17"/>
      <c r="R41" s="13">
        <f t="shared" si="0"/>
        <v>0</v>
      </c>
    </row>
    <row r="42" spans="2:18" x14ac:dyDescent="0.25">
      <c r="B42" s="36">
        <v>34</v>
      </c>
      <c r="C42" s="8"/>
      <c r="D42" s="66"/>
      <c r="E42" s="66"/>
      <c r="F42" s="66"/>
      <c r="G42" s="66"/>
      <c r="H42" s="66"/>
      <c r="I42" s="66"/>
      <c r="J42" s="17"/>
      <c r="K42" s="17"/>
      <c r="L42" s="17"/>
      <c r="M42" s="17"/>
      <c r="N42" s="37"/>
      <c r="O42" s="17"/>
      <c r="P42" s="17"/>
      <c r="Q42" s="17"/>
      <c r="R42" s="13">
        <f t="shared" si="0"/>
        <v>0</v>
      </c>
    </row>
    <row r="43" spans="2:18" x14ac:dyDescent="0.25">
      <c r="B43" s="36">
        <v>35</v>
      </c>
      <c r="C43" s="8"/>
      <c r="D43" s="66"/>
      <c r="E43" s="66"/>
      <c r="F43" s="66"/>
      <c r="G43" s="66"/>
      <c r="H43" s="66"/>
      <c r="I43" s="66"/>
      <c r="J43" s="17"/>
      <c r="K43" s="17"/>
      <c r="L43" s="17"/>
      <c r="M43" s="17"/>
      <c r="N43" s="37"/>
      <c r="O43" s="17"/>
      <c r="P43" s="17"/>
      <c r="Q43" s="17"/>
      <c r="R43" s="13">
        <f t="shared" si="0"/>
        <v>0</v>
      </c>
    </row>
    <row r="44" spans="2:18" x14ac:dyDescent="0.25">
      <c r="B44" s="36">
        <v>36</v>
      </c>
      <c r="C44" s="8"/>
      <c r="D44" s="66"/>
      <c r="E44" s="66"/>
      <c r="F44" s="66"/>
      <c r="G44" s="66"/>
      <c r="H44" s="66"/>
      <c r="I44" s="66"/>
      <c r="J44" s="37"/>
      <c r="K44" s="37"/>
      <c r="L44" s="37"/>
      <c r="M44" s="37"/>
      <c r="N44" s="37"/>
      <c r="O44" s="37"/>
      <c r="P44" s="37"/>
      <c r="Q44" s="37"/>
      <c r="R44" s="13">
        <f t="shared" si="0"/>
        <v>0</v>
      </c>
    </row>
    <row r="45" spans="2:18" x14ac:dyDescent="0.25">
      <c r="B45" s="36">
        <v>37</v>
      </c>
      <c r="C45" s="8"/>
      <c r="D45" s="66"/>
      <c r="E45" s="66"/>
      <c r="F45" s="66"/>
      <c r="G45" s="66"/>
      <c r="H45" s="66"/>
      <c r="I45" s="66"/>
      <c r="J45" s="37"/>
      <c r="K45" s="37"/>
      <c r="L45" s="37"/>
      <c r="M45" s="37"/>
      <c r="N45" s="37"/>
      <c r="O45" s="37"/>
      <c r="P45" s="37"/>
      <c r="Q45" s="37"/>
      <c r="R45" s="13">
        <f t="shared" si="0"/>
        <v>0</v>
      </c>
    </row>
    <row r="46" spans="2:18" x14ac:dyDescent="0.25">
      <c r="B46" s="36">
        <v>38</v>
      </c>
      <c r="C46" s="8"/>
      <c r="D46" s="66"/>
      <c r="E46" s="66"/>
      <c r="F46" s="66"/>
      <c r="G46" s="66"/>
      <c r="H46" s="66"/>
      <c r="I46" s="66"/>
      <c r="J46" s="37"/>
      <c r="K46" s="37"/>
      <c r="L46" s="37"/>
      <c r="M46" s="37"/>
      <c r="N46" s="37"/>
      <c r="O46" s="37"/>
      <c r="P46" s="37"/>
      <c r="Q46" s="37"/>
      <c r="R46" s="13">
        <f t="shared" si="0"/>
        <v>0</v>
      </c>
    </row>
    <row r="47" spans="2:18" x14ac:dyDescent="0.25">
      <c r="B47" s="36">
        <v>39</v>
      </c>
      <c r="C47" s="8"/>
      <c r="D47" s="66"/>
      <c r="E47" s="66"/>
      <c r="F47" s="66"/>
      <c r="G47" s="66"/>
      <c r="H47" s="66"/>
      <c r="I47" s="66"/>
      <c r="J47" s="37"/>
      <c r="K47" s="37"/>
      <c r="L47" s="37"/>
      <c r="M47" s="37"/>
      <c r="N47" s="37"/>
      <c r="O47" s="37"/>
      <c r="P47" s="37"/>
      <c r="Q47" s="37"/>
      <c r="R47" s="13">
        <f t="shared" si="0"/>
        <v>0</v>
      </c>
    </row>
    <row r="48" spans="2:18" x14ac:dyDescent="0.25">
      <c r="B48" s="36">
        <v>40</v>
      </c>
      <c r="C48" s="8"/>
      <c r="D48" s="66"/>
      <c r="E48" s="66"/>
      <c r="F48" s="66"/>
      <c r="G48" s="66"/>
      <c r="H48" s="66"/>
      <c r="I48" s="66"/>
      <c r="J48" s="17"/>
      <c r="K48" s="17"/>
      <c r="L48" s="17"/>
      <c r="M48" s="17"/>
      <c r="N48" s="37"/>
      <c r="O48" s="17"/>
      <c r="P48" s="17"/>
      <c r="Q48" s="17"/>
      <c r="R48" s="13">
        <f t="shared" si="0"/>
        <v>0</v>
      </c>
    </row>
    <row r="49" spans="2:18" x14ac:dyDescent="0.25">
      <c r="B49" s="36">
        <v>41</v>
      </c>
      <c r="C49" s="8"/>
      <c r="D49" s="66"/>
      <c r="E49" s="66"/>
      <c r="F49" s="66"/>
      <c r="G49" s="66"/>
      <c r="H49" s="66"/>
      <c r="I49" s="66"/>
      <c r="J49" s="17"/>
      <c r="K49" s="17"/>
      <c r="L49" s="17"/>
      <c r="M49" s="17"/>
      <c r="N49" s="37"/>
      <c r="O49" s="17"/>
      <c r="P49" s="17"/>
      <c r="Q49" s="17"/>
      <c r="R49" s="13">
        <f t="shared" si="0"/>
        <v>0</v>
      </c>
    </row>
    <row r="50" spans="2:18" x14ac:dyDescent="0.25">
      <c r="B50" s="36">
        <v>42</v>
      </c>
      <c r="C50" s="8"/>
      <c r="D50" s="66"/>
      <c r="E50" s="66"/>
      <c r="F50" s="66"/>
      <c r="G50" s="66"/>
      <c r="H50" s="66"/>
      <c r="I50" s="66"/>
      <c r="J50" s="17"/>
      <c r="K50" s="17"/>
      <c r="L50" s="17"/>
      <c r="M50" s="17"/>
      <c r="N50" s="37"/>
      <c r="O50" s="17"/>
      <c r="P50" s="17"/>
      <c r="Q50" s="17"/>
      <c r="R50" s="13">
        <f t="shared" si="0"/>
        <v>0</v>
      </c>
    </row>
    <row r="51" spans="2:18" x14ac:dyDescent="0.25">
      <c r="B51" s="36">
        <v>43</v>
      </c>
      <c r="C51" s="8"/>
      <c r="D51" s="66"/>
      <c r="E51" s="66"/>
      <c r="F51" s="66"/>
      <c r="G51" s="66"/>
      <c r="H51" s="66"/>
      <c r="I51" s="66"/>
      <c r="J51" s="17"/>
      <c r="K51" s="17"/>
      <c r="L51" s="17"/>
      <c r="M51" s="17"/>
      <c r="N51" s="37"/>
      <c r="O51" s="17"/>
      <c r="P51" s="17"/>
      <c r="Q51" s="17"/>
      <c r="R51" s="13">
        <f t="shared" si="0"/>
        <v>0</v>
      </c>
    </row>
    <row r="52" spans="2:18" x14ac:dyDescent="0.25">
      <c r="B52" s="36">
        <v>44</v>
      </c>
      <c r="C52" s="8"/>
      <c r="D52" s="66"/>
      <c r="E52" s="66"/>
      <c r="F52" s="66"/>
      <c r="G52" s="66"/>
      <c r="H52" s="66"/>
      <c r="I52" s="66"/>
      <c r="J52" s="17"/>
      <c r="K52" s="17"/>
      <c r="L52" s="17"/>
      <c r="M52" s="17"/>
      <c r="N52" s="37"/>
      <c r="O52" s="17"/>
      <c r="P52" s="17"/>
      <c r="Q52" s="17"/>
      <c r="R52" s="13">
        <f t="shared" si="0"/>
        <v>0</v>
      </c>
    </row>
    <row r="53" spans="2:18" x14ac:dyDescent="0.25">
      <c r="B53" s="36">
        <v>45</v>
      </c>
      <c r="C53" s="20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3"/>
      <c r="R53" s="13">
        <f t="shared" si="0"/>
        <v>0</v>
      </c>
    </row>
    <row r="54" spans="2:18" x14ac:dyDescent="0.25">
      <c r="C54" s="53"/>
      <c r="D54" s="53"/>
      <c r="E54" s="15"/>
      <c r="H54" s="56" t="s">
        <v>19</v>
      </c>
      <c r="I54" s="56"/>
      <c r="J54" s="21">
        <f t="shared" ref="J54:Q54" si="1">COUNTIF(J9:J53,"&gt;=70")</f>
        <v>13</v>
      </c>
      <c r="K54" s="21">
        <f t="shared" si="1"/>
        <v>11</v>
      </c>
      <c r="L54" s="21">
        <f t="shared" si="1"/>
        <v>16</v>
      </c>
      <c r="M54" s="21">
        <f t="shared" si="1"/>
        <v>16</v>
      </c>
      <c r="N54" s="41">
        <f t="shared" si="1"/>
        <v>14</v>
      </c>
      <c r="O54" s="21">
        <f t="shared" si="1"/>
        <v>14</v>
      </c>
      <c r="P54" s="21">
        <f t="shared" si="1"/>
        <v>0</v>
      </c>
      <c r="Q54" s="21">
        <f t="shared" si="1"/>
        <v>0</v>
      </c>
      <c r="R54" s="25">
        <f>COUNTIF(R9:R48,"&gt;=70")</f>
        <v>12</v>
      </c>
    </row>
    <row r="55" spans="2:18" x14ac:dyDescent="0.25">
      <c r="C55" s="53"/>
      <c r="D55" s="53"/>
      <c r="E55" s="19"/>
      <c r="H55" s="57" t="s">
        <v>20</v>
      </c>
      <c r="I55" s="57"/>
      <c r="J55" s="22">
        <f t="shared" ref="J55:R55" si="2">COUNTIF(J9:J53,"&lt;70")</f>
        <v>3</v>
      </c>
      <c r="K55" s="22">
        <f t="shared" si="2"/>
        <v>5</v>
      </c>
      <c r="L55" s="22">
        <f t="shared" si="2"/>
        <v>0</v>
      </c>
      <c r="M55" s="22">
        <f t="shared" si="2"/>
        <v>0</v>
      </c>
      <c r="N55" s="42">
        <f t="shared" si="2"/>
        <v>2</v>
      </c>
      <c r="O55" s="22">
        <f t="shared" si="2"/>
        <v>2</v>
      </c>
      <c r="P55" s="22">
        <f t="shared" si="2"/>
        <v>15</v>
      </c>
      <c r="Q55" s="22">
        <f t="shared" si="2"/>
        <v>15</v>
      </c>
      <c r="R55" s="22">
        <f t="shared" si="2"/>
        <v>33</v>
      </c>
    </row>
    <row r="56" spans="2:18" x14ac:dyDescent="0.25">
      <c r="C56" s="53"/>
      <c r="D56" s="53"/>
      <c r="E56" s="53"/>
      <c r="H56" s="57" t="s">
        <v>21</v>
      </c>
      <c r="I56" s="57"/>
      <c r="J56" s="22">
        <f t="shared" ref="J56:R56" si="3">COUNT(J9:J53)</f>
        <v>16</v>
      </c>
      <c r="K56" s="22">
        <f t="shared" si="3"/>
        <v>16</v>
      </c>
      <c r="L56" s="22">
        <f t="shared" si="3"/>
        <v>16</v>
      </c>
      <c r="M56" s="22">
        <f t="shared" si="3"/>
        <v>16</v>
      </c>
      <c r="N56" s="42">
        <f t="shared" si="3"/>
        <v>16</v>
      </c>
      <c r="O56" s="22">
        <f t="shared" si="3"/>
        <v>16</v>
      </c>
      <c r="P56" s="22">
        <f t="shared" si="3"/>
        <v>15</v>
      </c>
      <c r="Q56" s="22">
        <f t="shared" si="3"/>
        <v>15</v>
      </c>
      <c r="R56" s="22">
        <f t="shared" si="3"/>
        <v>45</v>
      </c>
    </row>
    <row r="57" spans="2:18" x14ac:dyDescent="0.25">
      <c r="C57" s="53"/>
      <c r="D57" s="53"/>
      <c r="E57" s="15"/>
      <c r="F57" s="11"/>
      <c r="H57" s="58" t="s">
        <v>16</v>
      </c>
      <c r="I57" s="58"/>
      <c r="J57" s="23">
        <f>J54/J56</f>
        <v>0.8125</v>
      </c>
      <c r="K57" s="24">
        <f t="shared" ref="K57:R57" si="4">K54/K56</f>
        <v>0.6875</v>
      </c>
      <c r="L57" s="24">
        <f t="shared" si="4"/>
        <v>1</v>
      </c>
      <c r="M57" s="24">
        <f t="shared" si="4"/>
        <v>1</v>
      </c>
      <c r="N57" s="24">
        <f t="shared" ref="N57" si="5">N54/N56</f>
        <v>0.875</v>
      </c>
      <c r="O57" s="24">
        <f t="shared" si="4"/>
        <v>0.875</v>
      </c>
      <c r="P57" s="24">
        <f t="shared" si="4"/>
        <v>0</v>
      </c>
      <c r="Q57" s="24">
        <f t="shared" si="4"/>
        <v>0</v>
      </c>
      <c r="R57" s="24">
        <f t="shared" si="4"/>
        <v>0.26666666666666666</v>
      </c>
    </row>
    <row r="58" spans="2:18" x14ac:dyDescent="0.25">
      <c r="C58" s="53"/>
      <c r="D58" s="53"/>
      <c r="E58" s="15"/>
      <c r="F58" s="11"/>
      <c r="H58" s="58" t="s">
        <v>17</v>
      </c>
      <c r="I58" s="58"/>
      <c r="J58" s="23">
        <f>J55/J56</f>
        <v>0.1875</v>
      </c>
      <c r="K58" s="23">
        <f t="shared" ref="K58:R58" si="6">K55/K56</f>
        <v>0.3125</v>
      </c>
      <c r="L58" s="24">
        <f t="shared" si="6"/>
        <v>0</v>
      </c>
      <c r="M58" s="24">
        <f t="shared" si="6"/>
        <v>0</v>
      </c>
      <c r="N58" s="24">
        <f t="shared" ref="N58" si="7">N55/N56</f>
        <v>0.125</v>
      </c>
      <c r="O58" s="24">
        <f t="shared" si="6"/>
        <v>0.125</v>
      </c>
      <c r="P58" s="24">
        <f t="shared" si="6"/>
        <v>1</v>
      </c>
      <c r="Q58" s="24">
        <f t="shared" si="6"/>
        <v>1</v>
      </c>
      <c r="R58" s="24">
        <f t="shared" si="6"/>
        <v>0.73333333333333328</v>
      </c>
    </row>
    <row r="59" spans="2:18" x14ac:dyDescent="0.25">
      <c r="C59" s="53"/>
      <c r="D59" s="53"/>
      <c r="E59" s="19"/>
      <c r="F59" s="11"/>
    </row>
    <row r="60" spans="2:18" x14ac:dyDescent="0.25">
      <c r="C60" s="15"/>
      <c r="D60" s="15"/>
      <c r="E60" s="19"/>
      <c r="F60" s="11"/>
    </row>
    <row r="61" spans="2:18" x14ac:dyDescent="0.25">
      <c r="J61" s="59"/>
      <c r="K61" s="59"/>
      <c r="L61" s="59"/>
      <c r="M61" s="59"/>
      <c r="N61" s="59"/>
      <c r="O61" s="59"/>
      <c r="P61" s="59"/>
      <c r="Q61" s="59"/>
    </row>
    <row r="62" spans="2:18" x14ac:dyDescent="0.25">
      <c r="J62" s="52" t="s">
        <v>18</v>
      </c>
      <c r="K62" s="52"/>
      <c r="L62" s="52"/>
      <c r="M62" s="52"/>
      <c r="N62" s="52"/>
      <c r="O62" s="52"/>
      <c r="P62" s="52"/>
      <c r="Q62" s="52"/>
    </row>
  </sheetData>
  <mergeCells count="67">
    <mergeCell ref="D49:I49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8:I48"/>
    <mergeCell ref="D44:I44"/>
    <mergeCell ref="D45:I45"/>
    <mergeCell ref="D46:I46"/>
    <mergeCell ref="D47:I47"/>
    <mergeCell ref="D50:I50"/>
    <mergeCell ref="D51:I51"/>
    <mergeCell ref="D52:I52"/>
    <mergeCell ref="D53:I53"/>
    <mergeCell ref="C54:D54"/>
    <mergeCell ref="H54:I54"/>
    <mergeCell ref="J62:Q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Q61"/>
    <mergeCell ref="D33:I3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14:I14"/>
    <mergeCell ref="D15:I15"/>
    <mergeCell ref="D16:I16"/>
    <mergeCell ref="D17:I17"/>
    <mergeCell ref="D18:I18"/>
    <mergeCell ref="D19:I19"/>
    <mergeCell ref="D20:I20"/>
    <mergeCell ref="D22:I22"/>
    <mergeCell ref="D23:I23"/>
    <mergeCell ref="D21:I21"/>
    <mergeCell ref="D13:I13"/>
    <mergeCell ref="B2:Q2"/>
    <mergeCell ref="C3:Q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K6:S6"/>
    <mergeCell ref="O4:S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abSelected="1" zoomScale="118" zoomScaleNormal="118" workbookViewId="0">
      <selection activeCell="T18" sqref="T18:U1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4" width="6.42578125" customWidth="1"/>
    <col min="15" max="15" width="5.7109375" customWidth="1"/>
    <col min="16" max="17" width="5.7109375" hidden="1" customWidth="1"/>
    <col min="18" max="18" width="7.85546875" customWidth="1"/>
    <col min="19" max="20" width="5.7109375" customWidth="1"/>
  </cols>
  <sheetData>
    <row r="2" spans="2:21" ht="15.75" x14ac:dyDescent="0.2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2"/>
      <c r="S2" s="2"/>
    </row>
    <row r="3" spans="2:21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18"/>
      <c r="S3" s="18"/>
    </row>
    <row r="4" spans="2:21" x14ac:dyDescent="0.25">
      <c r="C4" t="s">
        <v>0</v>
      </c>
      <c r="D4" s="60" t="s">
        <v>142</v>
      </c>
      <c r="E4" s="60"/>
      <c r="F4" s="60"/>
      <c r="G4" s="60"/>
      <c r="I4" t="s">
        <v>1</v>
      </c>
      <c r="J4" s="61" t="s">
        <v>147</v>
      </c>
      <c r="K4" s="61"/>
      <c r="M4" t="s">
        <v>2</v>
      </c>
      <c r="O4" s="75">
        <v>45259</v>
      </c>
      <c r="P4" s="75"/>
      <c r="Q4" s="75"/>
      <c r="R4" s="75"/>
      <c r="S4" s="75"/>
    </row>
    <row r="5" spans="2:21" ht="6.75" customHeight="1" x14ac:dyDescent="0.25">
      <c r="D5" s="6"/>
      <c r="E5" s="6"/>
      <c r="F5" s="6"/>
      <c r="G5" s="6"/>
    </row>
    <row r="6" spans="2:21" x14ac:dyDescent="0.25">
      <c r="C6" t="s">
        <v>3</v>
      </c>
      <c r="D6" s="61" t="s">
        <v>144</v>
      </c>
      <c r="E6" s="61"/>
      <c r="F6" s="61"/>
      <c r="G6" s="61"/>
      <c r="I6" s="54" t="s">
        <v>22</v>
      </c>
      <c r="J6" s="54"/>
      <c r="K6" s="53" t="s">
        <v>141</v>
      </c>
      <c r="L6" s="53"/>
      <c r="M6" s="53"/>
      <c r="N6" s="53"/>
      <c r="O6" s="53"/>
      <c r="P6" s="53"/>
      <c r="Q6" s="53"/>
      <c r="R6" s="53"/>
      <c r="S6" s="53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17" t="s">
        <v>7</v>
      </c>
      <c r="K8" s="17" t="s">
        <v>10</v>
      </c>
      <c r="L8" s="17" t="s">
        <v>11</v>
      </c>
      <c r="M8" s="17" t="s">
        <v>12</v>
      </c>
      <c r="N8" s="37" t="s">
        <v>13</v>
      </c>
      <c r="O8" s="17" t="s">
        <v>14</v>
      </c>
      <c r="P8" s="17" t="s">
        <v>14</v>
      </c>
      <c r="Q8" s="17" t="s">
        <v>15</v>
      </c>
      <c r="R8" s="12" t="s">
        <v>23</v>
      </c>
    </row>
    <row r="9" spans="2:21" ht="15.75" x14ac:dyDescent="0.25">
      <c r="B9" s="16">
        <v>1</v>
      </c>
      <c r="C9" s="29" t="s">
        <v>122</v>
      </c>
      <c r="D9" s="72" t="s">
        <v>103</v>
      </c>
      <c r="E9" s="73" t="s">
        <v>103</v>
      </c>
      <c r="F9" s="73" t="s">
        <v>103</v>
      </c>
      <c r="G9" s="73" t="s">
        <v>103</v>
      </c>
      <c r="H9" s="73" t="s">
        <v>103</v>
      </c>
      <c r="I9" s="74" t="s">
        <v>103</v>
      </c>
      <c r="J9" s="43">
        <v>77</v>
      </c>
      <c r="K9" s="43">
        <v>77</v>
      </c>
      <c r="L9" s="45">
        <v>74</v>
      </c>
      <c r="M9" s="43">
        <v>74</v>
      </c>
      <c r="N9" s="43">
        <v>76.5</v>
      </c>
      <c r="O9" s="43">
        <v>76.5</v>
      </c>
      <c r="P9" s="17">
        <v>0</v>
      </c>
      <c r="Q9" s="17">
        <v>0</v>
      </c>
      <c r="R9" s="13">
        <f>SUM(J9:Q9)/6</f>
        <v>75.833333333333329</v>
      </c>
    </row>
    <row r="10" spans="2:21" ht="15.75" x14ac:dyDescent="0.25">
      <c r="B10" s="16">
        <v>2</v>
      </c>
      <c r="C10" s="29" t="s">
        <v>123</v>
      </c>
      <c r="D10" s="72" t="s">
        <v>104</v>
      </c>
      <c r="E10" s="73" t="s">
        <v>104</v>
      </c>
      <c r="F10" s="73" t="s">
        <v>104</v>
      </c>
      <c r="G10" s="73" t="s">
        <v>104</v>
      </c>
      <c r="H10" s="73" t="s">
        <v>104</v>
      </c>
      <c r="I10" s="74" t="s">
        <v>104</v>
      </c>
      <c r="J10" s="43">
        <v>86.5</v>
      </c>
      <c r="K10" s="43">
        <v>86.5</v>
      </c>
      <c r="L10" s="45">
        <v>81</v>
      </c>
      <c r="M10" s="43">
        <v>81</v>
      </c>
      <c r="N10" s="43">
        <v>87.5</v>
      </c>
      <c r="O10" s="43">
        <v>87.5</v>
      </c>
      <c r="P10" s="17">
        <v>0</v>
      </c>
      <c r="Q10" s="17">
        <v>0</v>
      </c>
      <c r="R10" s="13">
        <f t="shared" ref="R10:R53" si="0">SUM(J10:Q10)/6</f>
        <v>85</v>
      </c>
    </row>
    <row r="11" spans="2:21" ht="15.75" x14ac:dyDescent="0.25">
      <c r="B11" s="36">
        <v>3</v>
      </c>
      <c r="C11" s="29" t="s">
        <v>124</v>
      </c>
      <c r="D11" s="72" t="s">
        <v>105</v>
      </c>
      <c r="E11" s="73" t="s">
        <v>105</v>
      </c>
      <c r="F11" s="73" t="s">
        <v>105</v>
      </c>
      <c r="G11" s="73" t="s">
        <v>105</v>
      </c>
      <c r="H11" s="73" t="s">
        <v>105</v>
      </c>
      <c r="I11" s="74" t="s">
        <v>105</v>
      </c>
      <c r="J11" s="43">
        <v>81</v>
      </c>
      <c r="K11" s="43">
        <v>81</v>
      </c>
      <c r="L11" s="43">
        <v>71.5</v>
      </c>
      <c r="M11" s="43">
        <v>71.5</v>
      </c>
      <c r="N11" s="43">
        <v>81.5</v>
      </c>
      <c r="O11" s="43">
        <v>81.5</v>
      </c>
      <c r="P11" s="17">
        <v>0</v>
      </c>
      <c r="Q11" s="17">
        <v>0</v>
      </c>
      <c r="R11" s="13">
        <f t="shared" si="0"/>
        <v>78</v>
      </c>
    </row>
    <row r="12" spans="2:21" ht="15.75" x14ac:dyDescent="0.25">
      <c r="B12" s="36">
        <v>4</v>
      </c>
      <c r="C12" s="29" t="s">
        <v>125</v>
      </c>
      <c r="D12" s="72" t="s">
        <v>106</v>
      </c>
      <c r="E12" s="73" t="s">
        <v>106</v>
      </c>
      <c r="F12" s="73" t="s">
        <v>106</v>
      </c>
      <c r="G12" s="73" t="s">
        <v>106</v>
      </c>
      <c r="H12" s="73" t="s">
        <v>106</v>
      </c>
      <c r="I12" s="74" t="s">
        <v>106</v>
      </c>
      <c r="J12" s="43">
        <v>0</v>
      </c>
      <c r="K12" s="43">
        <v>71.5</v>
      </c>
      <c r="L12" s="45">
        <v>70</v>
      </c>
      <c r="M12" s="43">
        <v>77.5</v>
      </c>
      <c r="N12" s="43">
        <v>0</v>
      </c>
      <c r="O12" s="43">
        <v>0</v>
      </c>
      <c r="P12" s="17">
        <v>0</v>
      </c>
      <c r="Q12" s="17">
        <v>0</v>
      </c>
      <c r="R12" s="13">
        <f t="shared" si="0"/>
        <v>36.5</v>
      </c>
    </row>
    <row r="13" spans="2:21" ht="15.75" x14ac:dyDescent="0.25">
      <c r="B13" s="36">
        <v>5</v>
      </c>
      <c r="C13" s="29" t="s">
        <v>126</v>
      </c>
      <c r="D13" s="72" t="s">
        <v>107</v>
      </c>
      <c r="E13" s="73" t="s">
        <v>107</v>
      </c>
      <c r="F13" s="73" t="s">
        <v>107</v>
      </c>
      <c r="G13" s="73" t="s">
        <v>107</v>
      </c>
      <c r="H13" s="73" t="s">
        <v>107</v>
      </c>
      <c r="I13" s="74" t="s">
        <v>107</v>
      </c>
      <c r="J13" s="43">
        <v>86.5</v>
      </c>
      <c r="K13" s="43">
        <v>86.5</v>
      </c>
      <c r="L13" s="43">
        <v>88</v>
      </c>
      <c r="M13" s="43">
        <v>88</v>
      </c>
      <c r="N13" s="43">
        <v>74</v>
      </c>
      <c r="O13" s="43">
        <v>74</v>
      </c>
      <c r="P13" s="17">
        <v>0</v>
      </c>
      <c r="Q13" s="17">
        <v>0</v>
      </c>
      <c r="R13" s="13">
        <f t="shared" si="0"/>
        <v>82.833333333333329</v>
      </c>
    </row>
    <row r="14" spans="2:21" ht="15.75" x14ac:dyDescent="0.25">
      <c r="B14" s="36">
        <v>6</v>
      </c>
      <c r="C14" s="29" t="s">
        <v>127</v>
      </c>
      <c r="D14" s="72" t="s">
        <v>108</v>
      </c>
      <c r="E14" s="73" t="s">
        <v>108</v>
      </c>
      <c r="F14" s="73" t="s">
        <v>108</v>
      </c>
      <c r="G14" s="73" t="s">
        <v>108</v>
      </c>
      <c r="H14" s="73" t="s">
        <v>108</v>
      </c>
      <c r="I14" s="74" t="s">
        <v>108</v>
      </c>
      <c r="J14" s="43">
        <v>70.5</v>
      </c>
      <c r="K14" s="43">
        <v>70.5</v>
      </c>
      <c r="L14" s="43">
        <v>85.5</v>
      </c>
      <c r="M14" s="43">
        <v>85.5</v>
      </c>
      <c r="N14" s="43">
        <v>86.5</v>
      </c>
      <c r="O14" s="43">
        <v>86.5</v>
      </c>
      <c r="P14" s="17">
        <v>0</v>
      </c>
      <c r="Q14" s="17">
        <v>0</v>
      </c>
      <c r="R14" s="13">
        <f t="shared" si="0"/>
        <v>80.833333333333329</v>
      </c>
      <c r="U14" s="32"/>
    </row>
    <row r="15" spans="2:21" ht="15.75" x14ac:dyDescent="0.25">
      <c r="B15" s="36">
        <v>7</v>
      </c>
      <c r="C15" s="29" t="s">
        <v>128</v>
      </c>
      <c r="D15" s="72" t="s">
        <v>109</v>
      </c>
      <c r="E15" s="73" t="s">
        <v>109</v>
      </c>
      <c r="F15" s="73" t="s">
        <v>109</v>
      </c>
      <c r="G15" s="73" t="s">
        <v>109</v>
      </c>
      <c r="H15" s="73" t="s">
        <v>109</v>
      </c>
      <c r="I15" s="74" t="s">
        <v>109</v>
      </c>
      <c r="J15" s="43">
        <v>80</v>
      </c>
      <c r="K15" s="43">
        <v>80</v>
      </c>
      <c r="L15" s="43">
        <v>70</v>
      </c>
      <c r="M15" s="43">
        <v>70</v>
      </c>
      <c r="N15" s="43">
        <v>79</v>
      </c>
      <c r="O15" s="43">
        <v>79</v>
      </c>
      <c r="P15" s="17">
        <v>0</v>
      </c>
      <c r="Q15" s="17">
        <v>0</v>
      </c>
      <c r="R15" s="13">
        <f t="shared" si="0"/>
        <v>76.333333333333329</v>
      </c>
    </row>
    <row r="16" spans="2:21" ht="15.75" x14ac:dyDescent="0.25">
      <c r="B16" s="36">
        <v>8</v>
      </c>
      <c r="C16" s="29" t="s">
        <v>129</v>
      </c>
      <c r="D16" s="72" t="s">
        <v>110</v>
      </c>
      <c r="E16" s="73" t="s">
        <v>110</v>
      </c>
      <c r="F16" s="73" t="s">
        <v>110</v>
      </c>
      <c r="G16" s="73" t="s">
        <v>110</v>
      </c>
      <c r="H16" s="73" t="s">
        <v>110</v>
      </c>
      <c r="I16" s="74" t="s">
        <v>110</v>
      </c>
      <c r="J16" s="43">
        <v>0</v>
      </c>
      <c r="K16" s="43">
        <v>0</v>
      </c>
      <c r="L16" s="43">
        <v>0</v>
      </c>
      <c r="M16" s="43">
        <v>0</v>
      </c>
      <c r="N16" s="43">
        <v>70</v>
      </c>
      <c r="O16" s="43">
        <v>74</v>
      </c>
      <c r="P16" s="17">
        <v>0</v>
      </c>
      <c r="Q16" s="17">
        <v>0</v>
      </c>
      <c r="R16" s="13">
        <f t="shared" si="0"/>
        <v>24</v>
      </c>
      <c r="T16" s="32"/>
    </row>
    <row r="17" spans="2:21" ht="15.75" x14ac:dyDescent="0.25">
      <c r="B17" s="36">
        <v>9</v>
      </c>
      <c r="C17" s="29" t="s">
        <v>130</v>
      </c>
      <c r="D17" s="72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4" t="s">
        <v>111</v>
      </c>
      <c r="J17" s="43">
        <v>71.5</v>
      </c>
      <c r="K17" s="43">
        <v>71.5</v>
      </c>
      <c r="L17" s="43">
        <v>70</v>
      </c>
      <c r="M17" s="43">
        <v>70</v>
      </c>
      <c r="N17" s="43">
        <v>0</v>
      </c>
      <c r="O17" s="43">
        <v>0</v>
      </c>
      <c r="P17" s="17">
        <v>0</v>
      </c>
      <c r="Q17" s="17">
        <v>0</v>
      </c>
      <c r="R17" s="13">
        <f t="shared" si="0"/>
        <v>47.166666666666664</v>
      </c>
      <c r="T17" s="32"/>
    </row>
    <row r="18" spans="2:21" ht="15.75" x14ac:dyDescent="0.25">
      <c r="B18" s="36">
        <v>10</v>
      </c>
      <c r="C18" s="29" t="s">
        <v>131</v>
      </c>
      <c r="D18" s="72" t="s">
        <v>112</v>
      </c>
      <c r="E18" s="73" t="s">
        <v>112</v>
      </c>
      <c r="F18" s="73" t="s">
        <v>112</v>
      </c>
      <c r="G18" s="73" t="s">
        <v>112</v>
      </c>
      <c r="H18" s="73" t="s">
        <v>112</v>
      </c>
      <c r="I18" s="74" t="s">
        <v>112</v>
      </c>
      <c r="J18" s="43">
        <v>0</v>
      </c>
      <c r="K18" s="43">
        <v>0</v>
      </c>
      <c r="L18" s="43">
        <v>70</v>
      </c>
      <c r="M18" s="43">
        <v>70</v>
      </c>
      <c r="N18" s="43">
        <v>0</v>
      </c>
      <c r="O18" s="43">
        <v>0</v>
      </c>
      <c r="P18" s="17">
        <v>0</v>
      </c>
      <c r="Q18" s="17">
        <v>0</v>
      </c>
      <c r="R18" s="13">
        <f t="shared" si="0"/>
        <v>23.333333333333332</v>
      </c>
      <c r="T18" s="32"/>
      <c r="U18" s="32"/>
    </row>
    <row r="19" spans="2:21" ht="15.75" x14ac:dyDescent="0.25">
      <c r="B19" s="36">
        <v>11</v>
      </c>
      <c r="C19" s="29" t="s">
        <v>132</v>
      </c>
      <c r="D19" s="72" t="s">
        <v>113</v>
      </c>
      <c r="E19" s="73" t="s">
        <v>113</v>
      </c>
      <c r="F19" s="73" t="s">
        <v>113</v>
      </c>
      <c r="G19" s="73" t="s">
        <v>113</v>
      </c>
      <c r="H19" s="73" t="s">
        <v>113</v>
      </c>
      <c r="I19" s="74" t="s">
        <v>113</v>
      </c>
      <c r="J19" s="43">
        <v>74.5</v>
      </c>
      <c r="K19" s="43">
        <v>0</v>
      </c>
      <c r="L19" s="43">
        <v>70</v>
      </c>
      <c r="M19" s="43">
        <v>70</v>
      </c>
      <c r="N19" s="43">
        <v>0</v>
      </c>
      <c r="O19" s="43">
        <v>0</v>
      </c>
      <c r="P19" s="17">
        <v>0</v>
      </c>
      <c r="Q19" s="17">
        <v>0</v>
      </c>
      <c r="R19" s="13">
        <f t="shared" si="0"/>
        <v>35.75</v>
      </c>
    </row>
    <row r="20" spans="2:21" ht="15.75" x14ac:dyDescent="0.25">
      <c r="B20" s="36">
        <v>12</v>
      </c>
      <c r="C20" s="29" t="s">
        <v>133</v>
      </c>
      <c r="D20" s="72" t="s">
        <v>114</v>
      </c>
      <c r="E20" s="73" t="s">
        <v>114</v>
      </c>
      <c r="F20" s="73" t="s">
        <v>114</v>
      </c>
      <c r="G20" s="73" t="s">
        <v>114</v>
      </c>
      <c r="H20" s="73" t="s">
        <v>114</v>
      </c>
      <c r="I20" s="74" t="s">
        <v>114</v>
      </c>
      <c r="J20" s="43">
        <v>0</v>
      </c>
      <c r="K20" s="43">
        <v>0</v>
      </c>
      <c r="L20" s="43">
        <v>0</v>
      </c>
      <c r="M20" s="43">
        <v>0</v>
      </c>
      <c r="N20" s="43">
        <v>75</v>
      </c>
      <c r="O20" s="43">
        <v>75</v>
      </c>
      <c r="P20" s="17">
        <v>0</v>
      </c>
      <c r="Q20" s="17">
        <v>0</v>
      </c>
      <c r="R20" s="13">
        <f t="shared" si="0"/>
        <v>25</v>
      </c>
    </row>
    <row r="21" spans="2:21" ht="15.75" x14ac:dyDescent="0.25">
      <c r="B21" s="36">
        <v>13</v>
      </c>
      <c r="C21" s="29" t="s">
        <v>134</v>
      </c>
      <c r="D21" s="72" t="s">
        <v>115</v>
      </c>
      <c r="E21" s="73" t="s">
        <v>115</v>
      </c>
      <c r="F21" s="73" t="s">
        <v>115</v>
      </c>
      <c r="G21" s="73" t="s">
        <v>115</v>
      </c>
      <c r="H21" s="73" t="s">
        <v>115</v>
      </c>
      <c r="I21" s="74" t="s">
        <v>115</v>
      </c>
      <c r="J21" s="43">
        <v>81</v>
      </c>
      <c r="K21" s="43">
        <v>81</v>
      </c>
      <c r="L21" s="43">
        <v>70</v>
      </c>
      <c r="M21" s="43">
        <v>70</v>
      </c>
      <c r="N21" s="43">
        <v>82.5</v>
      </c>
      <c r="O21" s="43">
        <v>92.5</v>
      </c>
      <c r="P21" s="17">
        <v>0</v>
      </c>
      <c r="Q21" s="17">
        <v>0</v>
      </c>
      <c r="R21" s="13">
        <f t="shared" si="0"/>
        <v>79.5</v>
      </c>
    </row>
    <row r="22" spans="2:21" ht="15.75" x14ac:dyDescent="0.25">
      <c r="B22" s="36">
        <v>14</v>
      </c>
      <c r="C22" s="29" t="s">
        <v>135</v>
      </c>
      <c r="D22" s="72" t="s">
        <v>116</v>
      </c>
      <c r="E22" s="73" t="s">
        <v>116</v>
      </c>
      <c r="F22" s="73" t="s">
        <v>116</v>
      </c>
      <c r="G22" s="73" t="s">
        <v>116</v>
      </c>
      <c r="H22" s="73" t="s">
        <v>116</v>
      </c>
      <c r="I22" s="74" t="s">
        <v>116</v>
      </c>
      <c r="J22" s="43">
        <v>0</v>
      </c>
      <c r="K22" s="43">
        <v>77</v>
      </c>
      <c r="L22" s="43">
        <v>82</v>
      </c>
      <c r="M22" s="43">
        <v>82</v>
      </c>
      <c r="N22" s="43">
        <v>71.5</v>
      </c>
      <c r="O22" s="43">
        <v>70</v>
      </c>
      <c r="P22" s="17">
        <v>0</v>
      </c>
      <c r="Q22" s="17">
        <v>0</v>
      </c>
      <c r="R22" s="13">
        <f t="shared" si="0"/>
        <v>63.75</v>
      </c>
    </row>
    <row r="23" spans="2:21" ht="15.75" x14ac:dyDescent="0.25">
      <c r="B23" s="36">
        <v>15</v>
      </c>
      <c r="C23" s="29" t="s">
        <v>136</v>
      </c>
      <c r="D23" s="72" t="s">
        <v>117</v>
      </c>
      <c r="E23" s="73" t="s">
        <v>117</v>
      </c>
      <c r="F23" s="73" t="s">
        <v>117</v>
      </c>
      <c r="G23" s="73" t="s">
        <v>117</v>
      </c>
      <c r="H23" s="73" t="s">
        <v>117</v>
      </c>
      <c r="I23" s="74" t="s">
        <v>117</v>
      </c>
      <c r="J23" s="43">
        <v>0</v>
      </c>
      <c r="K23" s="43">
        <v>0</v>
      </c>
      <c r="L23" s="43">
        <v>0</v>
      </c>
      <c r="M23" s="43">
        <v>70</v>
      </c>
      <c r="N23" s="43">
        <v>74</v>
      </c>
      <c r="O23" s="43">
        <v>70</v>
      </c>
      <c r="P23" s="17">
        <v>0</v>
      </c>
      <c r="Q23" s="17">
        <v>0</v>
      </c>
      <c r="R23" s="13">
        <f t="shared" si="0"/>
        <v>35.666666666666664</v>
      </c>
    </row>
    <row r="24" spans="2:21" ht="15.75" x14ac:dyDescent="0.25">
      <c r="B24" s="36">
        <v>16</v>
      </c>
      <c r="C24" s="29" t="s">
        <v>137</v>
      </c>
      <c r="D24" s="72" t="s">
        <v>118</v>
      </c>
      <c r="E24" s="73" t="s">
        <v>118</v>
      </c>
      <c r="F24" s="73" t="s">
        <v>118</v>
      </c>
      <c r="G24" s="73" t="s">
        <v>118</v>
      </c>
      <c r="H24" s="73" t="s">
        <v>118</v>
      </c>
      <c r="I24" s="74" t="s">
        <v>118</v>
      </c>
      <c r="J24" s="43">
        <v>74.5</v>
      </c>
      <c r="K24" s="43">
        <v>74.5</v>
      </c>
      <c r="L24" s="43">
        <v>76</v>
      </c>
      <c r="M24" s="43">
        <v>70</v>
      </c>
      <c r="N24" s="43">
        <v>70</v>
      </c>
      <c r="O24" s="43">
        <v>70</v>
      </c>
      <c r="P24" s="17">
        <v>0</v>
      </c>
      <c r="Q24" s="17">
        <v>0</v>
      </c>
      <c r="R24" s="13">
        <f t="shared" si="0"/>
        <v>72.5</v>
      </c>
    </row>
    <row r="25" spans="2:21" ht="15.75" x14ac:dyDescent="0.25">
      <c r="B25" s="36">
        <v>17</v>
      </c>
      <c r="C25" s="29" t="s">
        <v>138</v>
      </c>
      <c r="D25" s="72" t="s">
        <v>119</v>
      </c>
      <c r="E25" s="73" t="s">
        <v>119</v>
      </c>
      <c r="F25" s="73" t="s">
        <v>119</v>
      </c>
      <c r="G25" s="73" t="s">
        <v>119</v>
      </c>
      <c r="H25" s="73" t="s">
        <v>119</v>
      </c>
      <c r="I25" s="74" t="s">
        <v>119</v>
      </c>
      <c r="J25" s="43">
        <v>85</v>
      </c>
      <c r="K25" s="43">
        <v>85</v>
      </c>
      <c r="L25" s="43">
        <v>83.5</v>
      </c>
      <c r="M25" s="43">
        <v>83.5</v>
      </c>
      <c r="N25" s="43">
        <v>80</v>
      </c>
      <c r="O25" s="43">
        <v>80</v>
      </c>
      <c r="P25" s="17">
        <v>0</v>
      </c>
      <c r="Q25" s="17">
        <v>0</v>
      </c>
      <c r="R25" s="13">
        <f t="shared" si="0"/>
        <v>82.833333333333329</v>
      </c>
    </row>
    <row r="26" spans="2:21" ht="15.75" x14ac:dyDescent="0.25">
      <c r="B26" s="36">
        <v>18</v>
      </c>
      <c r="C26" s="29" t="s">
        <v>139</v>
      </c>
      <c r="D26" s="72" t="s">
        <v>120</v>
      </c>
      <c r="E26" s="73" t="s">
        <v>120</v>
      </c>
      <c r="F26" s="73" t="s">
        <v>120</v>
      </c>
      <c r="G26" s="73" t="s">
        <v>120</v>
      </c>
      <c r="H26" s="73" t="s">
        <v>120</v>
      </c>
      <c r="I26" s="74" t="s">
        <v>120</v>
      </c>
      <c r="J26" s="43">
        <v>70.5</v>
      </c>
      <c r="K26" s="43">
        <v>70.5</v>
      </c>
      <c r="L26" s="43">
        <v>80</v>
      </c>
      <c r="M26" s="43">
        <v>80</v>
      </c>
      <c r="N26" s="43">
        <v>75</v>
      </c>
      <c r="O26" s="43">
        <v>75</v>
      </c>
      <c r="P26" s="26">
        <v>0</v>
      </c>
      <c r="Q26" s="26">
        <v>0</v>
      </c>
      <c r="R26" s="13">
        <f t="shared" si="0"/>
        <v>75.166666666666671</v>
      </c>
    </row>
    <row r="27" spans="2:21" ht="15.75" x14ac:dyDescent="0.25">
      <c r="B27" s="36">
        <v>19</v>
      </c>
      <c r="C27" s="29" t="s">
        <v>140</v>
      </c>
      <c r="D27" s="72" t="s">
        <v>121</v>
      </c>
      <c r="E27" s="73" t="s">
        <v>121</v>
      </c>
      <c r="F27" s="73" t="s">
        <v>121</v>
      </c>
      <c r="G27" s="73" t="s">
        <v>121</v>
      </c>
      <c r="H27" s="73" t="s">
        <v>121</v>
      </c>
      <c r="I27" s="74" t="s">
        <v>121</v>
      </c>
      <c r="J27" s="43">
        <v>88</v>
      </c>
      <c r="K27" s="43">
        <v>88</v>
      </c>
      <c r="L27" s="43">
        <v>87</v>
      </c>
      <c r="M27" s="43">
        <v>87</v>
      </c>
      <c r="N27" s="43">
        <v>77.5</v>
      </c>
      <c r="O27" s="43">
        <v>77.5</v>
      </c>
      <c r="P27" s="26">
        <v>0</v>
      </c>
      <c r="Q27" s="26">
        <v>0</v>
      </c>
      <c r="R27" s="13">
        <f t="shared" si="0"/>
        <v>84.166666666666671</v>
      </c>
    </row>
    <row r="28" spans="2:21" x14ac:dyDescent="0.25">
      <c r="B28" s="36">
        <v>20</v>
      </c>
      <c r="C28" s="16"/>
      <c r="D28" s="66"/>
      <c r="E28" s="66"/>
      <c r="F28" s="66"/>
      <c r="G28" s="66"/>
      <c r="H28" s="66"/>
      <c r="I28" s="66"/>
      <c r="J28" s="17"/>
      <c r="K28" s="17"/>
      <c r="L28" s="17"/>
      <c r="M28" s="17"/>
      <c r="N28" s="37"/>
      <c r="O28" s="17"/>
      <c r="P28" s="17"/>
      <c r="Q28" s="17"/>
      <c r="R28" s="13">
        <f t="shared" si="0"/>
        <v>0</v>
      </c>
    </row>
    <row r="29" spans="2:21" x14ac:dyDescent="0.25">
      <c r="B29" s="36">
        <v>21</v>
      </c>
      <c r="C29" s="36"/>
      <c r="D29" s="66"/>
      <c r="E29" s="66"/>
      <c r="F29" s="66"/>
      <c r="G29" s="66"/>
      <c r="H29" s="66"/>
      <c r="I29" s="66"/>
      <c r="J29" s="37"/>
      <c r="K29" s="37"/>
      <c r="L29" s="37"/>
      <c r="M29" s="37"/>
      <c r="N29" s="37"/>
      <c r="O29" s="37"/>
      <c r="P29" s="37"/>
      <c r="Q29" s="37"/>
      <c r="R29" s="13">
        <f t="shared" si="0"/>
        <v>0</v>
      </c>
    </row>
    <row r="30" spans="2:21" x14ac:dyDescent="0.25">
      <c r="B30" s="36">
        <v>22</v>
      </c>
      <c r="C30" s="16"/>
      <c r="D30" s="66"/>
      <c r="E30" s="66"/>
      <c r="F30" s="66"/>
      <c r="G30" s="66"/>
      <c r="H30" s="66"/>
      <c r="I30" s="66"/>
      <c r="J30" s="17"/>
      <c r="K30" s="17"/>
      <c r="L30" s="17"/>
      <c r="M30" s="17"/>
      <c r="N30" s="37"/>
      <c r="O30" s="17"/>
      <c r="P30" s="17"/>
      <c r="Q30" s="17"/>
      <c r="R30" s="13">
        <f t="shared" si="0"/>
        <v>0</v>
      </c>
    </row>
    <row r="31" spans="2:21" x14ac:dyDescent="0.25">
      <c r="B31" s="36">
        <v>23</v>
      </c>
      <c r="C31" s="16"/>
      <c r="D31" s="66"/>
      <c r="E31" s="66"/>
      <c r="F31" s="66"/>
      <c r="G31" s="66"/>
      <c r="H31" s="66"/>
      <c r="I31" s="66"/>
      <c r="J31" s="17"/>
      <c r="K31" s="17"/>
      <c r="L31" s="17"/>
      <c r="M31" s="17"/>
      <c r="N31" s="37"/>
      <c r="O31" s="17"/>
      <c r="P31" s="17"/>
      <c r="Q31" s="17"/>
      <c r="R31" s="13">
        <f t="shared" si="0"/>
        <v>0</v>
      </c>
    </row>
    <row r="32" spans="2:21" x14ac:dyDescent="0.25">
      <c r="B32" s="36">
        <v>24</v>
      </c>
      <c r="C32" s="16"/>
      <c r="D32" s="66"/>
      <c r="E32" s="66"/>
      <c r="F32" s="66"/>
      <c r="G32" s="66"/>
      <c r="H32" s="66"/>
      <c r="I32" s="66"/>
      <c r="J32" s="17"/>
      <c r="K32" s="17"/>
      <c r="L32" s="17"/>
      <c r="M32" s="17"/>
      <c r="N32" s="37"/>
      <c r="O32" s="17"/>
      <c r="P32" s="17"/>
      <c r="Q32" s="17"/>
      <c r="R32" s="13">
        <f t="shared" si="0"/>
        <v>0</v>
      </c>
    </row>
    <row r="33" spans="2:18" x14ac:dyDescent="0.25">
      <c r="B33" s="36">
        <v>25</v>
      </c>
      <c r="C33" s="16"/>
      <c r="D33" s="66"/>
      <c r="E33" s="66"/>
      <c r="F33" s="66"/>
      <c r="G33" s="66"/>
      <c r="H33" s="66"/>
      <c r="I33" s="66"/>
      <c r="J33" s="17"/>
      <c r="K33" s="17"/>
      <c r="L33" s="17"/>
      <c r="M33" s="17"/>
      <c r="N33" s="37"/>
      <c r="O33" s="17"/>
      <c r="P33" s="17"/>
      <c r="Q33" s="17"/>
      <c r="R33" s="13">
        <f t="shared" si="0"/>
        <v>0</v>
      </c>
    </row>
    <row r="34" spans="2:18" x14ac:dyDescent="0.25">
      <c r="B34" s="36">
        <v>26</v>
      </c>
      <c r="C34" s="16"/>
      <c r="D34" s="66"/>
      <c r="E34" s="66"/>
      <c r="F34" s="66"/>
      <c r="G34" s="66"/>
      <c r="H34" s="66"/>
      <c r="I34" s="66"/>
      <c r="J34" s="17"/>
      <c r="K34" s="17"/>
      <c r="L34" s="17"/>
      <c r="M34" s="17"/>
      <c r="N34" s="37"/>
      <c r="O34" s="17"/>
      <c r="P34" s="17"/>
      <c r="Q34" s="17"/>
      <c r="R34" s="13">
        <f t="shared" si="0"/>
        <v>0</v>
      </c>
    </row>
    <row r="35" spans="2:18" x14ac:dyDescent="0.25">
      <c r="B35" s="36">
        <v>27</v>
      </c>
      <c r="C35" s="16"/>
      <c r="D35" s="66"/>
      <c r="E35" s="66"/>
      <c r="F35" s="66"/>
      <c r="G35" s="66"/>
      <c r="H35" s="66"/>
      <c r="I35" s="66"/>
      <c r="J35" s="17"/>
      <c r="K35" s="17"/>
      <c r="L35" s="17"/>
      <c r="M35" s="17"/>
      <c r="N35" s="37"/>
      <c r="O35" s="17"/>
      <c r="P35" s="17"/>
      <c r="Q35" s="17"/>
      <c r="R35" s="13">
        <f t="shared" si="0"/>
        <v>0</v>
      </c>
    </row>
    <row r="36" spans="2:18" x14ac:dyDescent="0.25">
      <c r="B36" s="36">
        <v>28</v>
      </c>
      <c r="C36" s="16"/>
      <c r="D36" s="66"/>
      <c r="E36" s="66"/>
      <c r="F36" s="66"/>
      <c r="G36" s="66"/>
      <c r="H36" s="66"/>
      <c r="I36" s="66"/>
      <c r="J36" s="17"/>
      <c r="K36" s="17"/>
      <c r="L36" s="17"/>
      <c r="M36" s="17"/>
      <c r="N36" s="37"/>
      <c r="O36" s="17"/>
      <c r="P36" s="17"/>
      <c r="Q36" s="17"/>
      <c r="R36" s="13">
        <f t="shared" si="0"/>
        <v>0</v>
      </c>
    </row>
    <row r="37" spans="2:18" x14ac:dyDescent="0.25">
      <c r="B37" s="36">
        <v>29</v>
      </c>
      <c r="C37" s="16"/>
      <c r="D37" s="66"/>
      <c r="E37" s="66"/>
      <c r="F37" s="66"/>
      <c r="G37" s="66"/>
      <c r="H37" s="66"/>
      <c r="I37" s="66"/>
      <c r="J37" s="17"/>
      <c r="K37" s="17"/>
      <c r="L37" s="17"/>
      <c r="M37" s="17"/>
      <c r="N37" s="37"/>
      <c r="O37" s="17"/>
      <c r="P37" s="17"/>
      <c r="Q37" s="17"/>
      <c r="R37" s="13">
        <f t="shared" si="0"/>
        <v>0</v>
      </c>
    </row>
    <row r="38" spans="2:18" x14ac:dyDescent="0.25">
      <c r="B38" s="36">
        <v>30</v>
      </c>
      <c r="C38" s="16"/>
      <c r="D38" s="66"/>
      <c r="E38" s="66"/>
      <c r="F38" s="66"/>
      <c r="G38" s="66"/>
      <c r="H38" s="66"/>
      <c r="I38" s="66"/>
      <c r="J38" s="17"/>
      <c r="K38" s="17"/>
      <c r="L38" s="17"/>
      <c r="M38" s="17"/>
      <c r="N38" s="37"/>
      <c r="O38" s="17"/>
      <c r="P38" s="17"/>
      <c r="Q38" s="17"/>
      <c r="R38" s="13">
        <f t="shared" si="0"/>
        <v>0</v>
      </c>
    </row>
    <row r="39" spans="2:18" x14ac:dyDescent="0.25">
      <c r="B39" s="36">
        <v>31</v>
      </c>
      <c r="C39" s="16"/>
      <c r="D39" s="66"/>
      <c r="E39" s="66"/>
      <c r="F39" s="66"/>
      <c r="G39" s="66"/>
      <c r="H39" s="66"/>
      <c r="I39" s="66"/>
      <c r="J39" s="17"/>
      <c r="K39" s="17"/>
      <c r="L39" s="17"/>
      <c r="M39" s="17"/>
      <c r="N39" s="37"/>
      <c r="O39" s="17"/>
      <c r="P39" s="17"/>
      <c r="Q39" s="17"/>
      <c r="R39" s="13">
        <f t="shared" si="0"/>
        <v>0</v>
      </c>
    </row>
    <row r="40" spans="2:18" x14ac:dyDescent="0.25">
      <c r="B40" s="36">
        <v>32</v>
      </c>
      <c r="C40" s="16"/>
      <c r="D40" s="66"/>
      <c r="E40" s="66"/>
      <c r="F40" s="66"/>
      <c r="G40" s="66"/>
      <c r="H40" s="66"/>
      <c r="I40" s="66"/>
      <c r="J40" s="17"/>
      <c r="K40" s="17"/>
      <c r="L40" s="17"/>
      <c r="M40" s="17"/>
      <c r="N40" s="37"/>
      <c r="O40" s="17"/>
      <c r="P40" s="17"/>
      <c r="Q40" s="17"/>
      <c r="R40" s="13">
        <f t="shared" si="0"/>
        <v>0</v>
      </c>
    </row>
    <row r="41" spans="2:18" x14ac:dyDescent="0.25">
      <c r="B41" s="36">
        <v>33</v>
      </c>
      <c r="C41" s="16"/>
      <c r="D41" s="66"/>
      <c r="E41" s="66"/>
      <c r="F41" s="66"/>
      <c r="G41" s="66"/>
      <c r="H41" s="66"/>
      <c r="I41" s="66"/>
      <c r="J41" s="17"/>
      <c r="K41" s="17"/>
      <c r="L41" s="17"/>
      <c r="M41" s="17"/>
      <c r="N41" s="37"/>
      <c r="O41" s="17"/>
      <c r="P41" s="17"/>
      <c r="Q41" s="17"/>
      <c r="R41" s="13">
        <f t="shared" si="0"/>
        <v>0</v>
      </c>
    </row>
    <row r="42" spans="2:18" x14ac:dyDescent="0.25">
      <c r="B42" s="36">
        <v>34</v>
      </c>
      <c r="C42" s="16"/>
      <c r="D42" s="66"/>
      <c r="E42" s="66"/>
      <c r="F42" s="66"/>
      <c r="G42" s="66"/>
      <c r="H42" s="66"/>
      <c r="I42" s="66"/>
      <c r="J42" s="17"/>
      <c r="K42" s="17"/>
      <c r="L42" s="17"/>
      <c r="M42" s="17"/>
      <c r="N42" s="37"/>
      <c r="O42" s="17"/>
      <c r="P42" s="17"/>
      <c r="Q42" s="17"/>
      <c r="R42" s="13">
        <f t="shared" si="0"/>
        <v>0</v>
      </c>
    </row>
    <row r="43" spans="2:18" x14ac:dyDescent="0.25">
      <c r="B43" s="36">
        <v>35</v>
      </c>
      <c r="C43" s="16"/>
      <c r="D43" s="66"/>
      <c r="E43" s="66"/>
      <c r="F43" s="66"/>
      <c r="G43" s="66"/>
      <c r="H43" s="66"/>
      <c r="I43" s="66"/>
      <c r="J43" s="17"/>
      <c r="K43" s="17"/>
      <c r="L43" s="17"/>
      <c r="M43" s="17"/>
      <c r="N43" s="37"/>
      <c r="O43" s="17"/>
      <c r="P43" s="17"/>
      <c r="Q43" s="17"/>
      <c r="R43" s="13">
        <f t="shared" si="0"/>
        <v>0</v>
      </c>
    </row>
    <row r="44" spans="2:18" x14ac:dyDescent="0.25">
      <c r="B44" s="36">
        <v>36</v>
      </c>
      <c r="C44" s="16"/>
      <c r="D44" s="66"/>
      <c r="E44" s="66"/>
      <c r="F44" s="66"/>
      <c r="G44" s="66"/>
      <c r="H44" s="66"/>
      <c r="I44" s="66"/>
      <c r="J44" s="17"/>
      <c r="K44" s="17"/>
      <c r="L44" s="17"/>
      <c r="M44" s="17"/>
      <c r="N44" s="37"/>
      <c r="O44" s="17"/>
      <c r="P44" s="17"/>
      <c r="Q44" s="17"/>
      <c r="R44" s="13">
        <f t="shared" si="0"/>
        <v>0</v>
      </c>
    </row>
    <row r="45" spans="2:18" x14ac:dyDescent="0.25">
      <c r="B45" s="36">
        <v>37</v>
      </c>
      <c r="C45" s="8"/>
      <c r="D45" s="66"/>
      <c r="E45" s="66"/>
      <c r="F45" s="66"/>
      <c r="G45" s="66"/>
      <c r="H45" s="66"/>
      <c r="I45" s="66"/>
      <c r="J45" s="17"/>
      <c r="K45" s="17"/>
      <c r="L45" s="17"/>
      <c r="M45" s="17"/>
      <c r="N45" s="37"/>
      <c r="O45" s="17"/>
      <c r="P45" s="17"/>
      <c r="Q45" s="17"/>
      <c r="R45" s="13">
        <f t="shared" si="0"/>
        <v>0</v>
      </c>
    </row>
    <row r="46" spans="2:18" x14ac:dyDescent="0.25">
      <c r="B46" s="36">
        <v>38</v>
      </c>
      <c r="C46" s="8"/>
      <c r="D46" s="66"/>
      <c r="E46" s="66"/>
      <c r="F46" s="66"/>
      <c r="G46" s="66"/>
      <c r="H46" s="66"/>
      <c r="I46" s="66"/>
      <c r="J46" s="17"/>
      <c r="K46" s="17"/>
      <c r="L46" s="17"/>
      <c r="M46" s="17"/>
      <c r="N46" s="37"/>
      <c r="O46" s="17"/>
      <c r="P46" s="17"/>
      <c r="Q46" s="17"/>
      <c r="R46" s="13">
        <f t="shared" si="0"/>
        <v>0</v>
      </c>
    </row>
    <row r="47" spans="2:18" x14ac:dyDescent="0.25">
      <c r="B47" s="36">
        <v>39</v>
      </c>
      <c r="C47" s="8"/>
      <c r="D47" s="66"/>
      <c r="E47" s="66"/>
      <c r="F47" s="66"/>
      <c r="G47" s="66"/>
      <c r="H47" s="66"/>
      <c r="I47" s="66"/>
      <c r="J47" s="17"/>
      <c r="K47" s="17"/>
      <c r="L47" s="17"/>
      <c r="M47" s="17"/>
      <c r="N47" s="37"/>
      <c r="O47" s="17"/>
      <c r="P47" s="17"/>
      <c r="Q47" s="17"/>
      <c r="R47" s="13">
        <f t="shared" si="0"/>
        <v>0</v>
      </c>
    </row>
    <row r="48" spans="2:18" x14ac:dyDescent="0.25">
      <c r="B48" s="36">
        <v>40</v>
      </c>
      <c r="C48" s="8"/>
      <c r="D48" s="66"/>
      <c r="E48" s="66"/>
      <c r="F48" s="66"/>
      <c r="G48" s="66"/>
      <c r="H48" s="66"/>
      <c r="I48" s="66"/>
      <c r="J48" s="17"/>
      <c r="K48" s="17"/>
      <c r="L48" s="17"/>
      <c r="M48" s="17"/>
      <c r="N48" s="37"/>
      <c r="O48" s="17"/>
      <c r="P48" s="17"/>
      <c r="Q48" s="17"/>
      <c r="R48" s="13">
        <f t="shared" si="0"/>
        <v>0</v>
      </c>
    </row>
    <row r="49" spans="2:18" x14ac:dyDescent="0.25">
      <c r="B49" s="36">
        <v>41</v>
      </c>
      <c r="C49" s="8"/>
      <c r="D49" s="66"/>
      <c r="E49" s="66"/>
      <c r="F49" s="66"/>
      <c r="G49" s="66"/>
      <c r="H49" s="66"/>
      <c r="I49" s="66"/>
      <c r="J49" s="17"/>
      <c r="K49" s="17"/>
      <c r="L49" s="17"/>
      <c r="M49" s="17"/>
      <c r="N49" s="37"/>
      <c r="O49" s="17"/>
      <c r="P49" s="17"/>
      <c r="Q49" s="17"/>
      <c r="R49" s="13">
        <f t="shared" si="0"/>
        <v>0</v>
      </c>
    </row>
    <row r="50" spans="2:18" x14ac:dyDescent="0.25">
      <c r="B50" s="36">
        <v>42</v>
      </c>
      <c r="C50" s="8"/>
      <c r="D50" s="66"/>
      <c r="E50" s="66"/>
      <c r="F50" s="66"/>
      <c r="G50" s="66"/>
      <c r="H50" s="66"/>
      <c r="I50" s="66"/>
      <c r="J50" s="17"/>
      <c r="K50" s="17"/>
      <c r="L50" s="17"/>
      <c r="M50" s="17"/>
      <c r="N50" s="37"/>
      <c r="O50" s="17"/>
      <c r="P50" s="17"/>
      <c r="Q50" s="17"/>
      <c r="R50" s="13">
        <f t="shared" si="0"/>
        <v>0</v>
      </c>
    </row>
    <row r="51" spans="2:18" x14ac:dyDescent="0.25">
      <c r="B51" s="36">
        <v>43</v>
      </c>
      <c r="C51" s="8"/>
      <c r="D51" s="66"/>
      <c r="E51" s="66"/>
      <c r="F51" s="66"/>
      <c r="G51" s="66"/>
      <c r="H51" s="66"/>
      <c r="I51" s="66"/>
      <c r="J51" s="17"/>
      <c r="K51" s="17"/>
      <c r="L51" s="17"/>
      <c r="M51" s="17"/>
      <c r="N51" s="37"/>
      <c r="O51" s="17"/>
      <c r="P51" s="17"/>
      <c r="Q51" s="17"/>
      <c r="R51" s="13">
        <f t="shared" si="0"/>
        <v>0</v>
      </c>
    </row>
    <row r="52" spans="2:18" x14ac:dyDescent="0.25">
      <c r="B52" s="36">
        <v>44</v>
      </c>
      <c r="C52" s="8"/>
      <c r="D52" s="66"/>
      <c r="E52" s="66"/>
      <c r="F52" s="66"/>
      <c r="G52" s="66"/>
      <c r="H52" s="66"/>
      <c r="I52" s="66"/>
      <c r="J52" s="17"/>
      <c r="K52" s="17"/>
      <c r="L52" s="17"/>
      <c r="M52" s="17"/>
      <c r="N52" s="37"/>
      <c r="O52" s="17"/>
      <c r="P52" s="17"/>
      <c r="Q52" s="17"/>
      <c r="R52" s="13">
        <f t="shared" si="0"/>
        <v>0</v>
      </c>
    </row>
    <row r="53" spans="2:18" x14ac:dyDescent="0.25">
      <c r="B53" s="36">
        <v>45</v>
      </c>
      <c r="C53" s="20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3"/>
      <c r="R53" s="13">
        <f t="shared" si="0"/>
        <v>0</v>
      </c>
    </row>
    <row r="54" spans="2:18" x14ac:dyDescent="0.25">
      <c r="C54" s="53"/>
      <c r="D54" s="53"/>
      <c r="E54" s="15"/>
      <c r="H54" s="56" t="s">
        <v>19</v>
      </c>
      <c r="I54" s="56"/>
      <c r="J54" s="21">
        <f t="shared" ref="J54:Q54" si="1">COUNTIF(J9:J53,"&gt;=70")</f>
        <v>13</v>
      </c>
      <c r="K54" s="21">
        <f t="shared" si="1"/>
        <v>14</v>
      </c>
      <c r="L54" s="21">
        <f t="shared" si="1"/>
        <v>16</v>
      </c>
      <c r="M54" s="21">
        <f t="shared" si="1"/>
        <v>17</v>
      </c>
      <c r="N54" s="39">
        <f t="shared" si="1"/>
        <v>15</v>
      </c>
      <c r="O54" s="21">
        <f t="shared" si="1"/>
        <v>15</v>
      </c>
      <c r="P54" s="21">
        <f t="shared" si="1"/>
        <v>0</v>
      </c>
      <c r="Q54" s="21">
        <f t="shared" si="1"/>
        <v>0</v>
      </c>
      <c r="R54" s="25">
        <f>COUNTIF(R9:R48,"&gt;=70")</f>
        <v>11</v>
      </c>
    </row>
    <row r="55" spans="2:18" x14ac:dyDescent="0.25">
      <c r="C55" s="53"/>
      <c r="D55" s="53"/>
      <c r="E55" s="19"/>
      <c r="H55" s="57" t="s">
        <v>20</v>
      </c>
      <c r="I55" s="57"/>
      <c r="J55" s="22">
        <f t="shared" ref="J55:R55" si="2">COUNTIF(J9:J53,"&lt;70")</f>
        <v>6</v>
      </c>
      <c r="K55" s="22">
        <f t="shared" si="2"/>
        <v>5</v>
      </c>
      <c r="L55" s="22">
        <f t="shared" si="2"/>
        <v>3</v>
      </c>
      <c r="M55" s="22">
        <f t="shared" si="2"/>
        <v>2</v>
      </c>
      <c r="N55" s="40">
        <f t="shared" si="2"/>
        <v>4</v>
      </c>
      <c r="O55" s="22">
        <f t="shared" si="2"/>
        <v>4</v>
      </c>
      <c r="P55" s="22">
        <f t="shared" si="2"/>
        <v>19</v>
      </c>
      <c r="Q55" s="22">
        <f t="shared" si="2"/>
        <v>19</v>
      </c>
      <c r="R55" s="22">
        <f t="shared" si="2"/>
        <v>34</v>
      </c>
    </row>
    <row r="56" spans="2:18" x14ac:dyDescent="0.25">
      <c r="C56" s="53"/>
      <c r="D56" s="53"/>
      <c r="E56" s="53"/>
      <c r="H56" s="57" t="s">
        <v>21</v>
      </c>
      <c r="I56" s="57"/>
      <c r="J56" s="22">
        <f t="shared" ref="J56:R56" si="3">COUNT(J9:J53)</f>
        <v>19</v>
      </c>
      <c r="K56" s="22">
        <f t="shared" si="3"/>
        <v>19</v>
      </c>
      <c r="L56" s="22">
        <f t="shared" si="3"/>
        <v>19</v>
      </c>
      <c r="M56" s="22">
        <f t="shared" si="3"/>
        <v>19</v>
      </c>
      <c r="N56" s="40">
        <f t="shared" si="3"/>
        <v>19</v>
      </c>
      <c r="O56" s="22">
        <f t="shared" si="3"/>
        <v>19</v>
      </c>
      <c r="P56" s="22">
        <f t="shared" si="3"/>
        <v>19</v>
      </c>
      <c r="Q56" s="22">
        <f t="shared" si="3"/>
        <v>19</v>
      </c>
      <c r="R56" s="22">
        <f t="shared" si="3"/>
        <v>45</v>
      </c>
    </row>
    <row r="57" spans="2:18" x14ac:dyDescent="0.25">
      <c r="C57" s="53"/>
      <c r="D57" s="53"/>
      <c r="E57" s="15"/>
      <c r="F57" s="11"/>
      <c r="H57" s="58" t="s">
        <v>16</v>
      </c>
      <c r="I57" s="58"/>
      <c r="J57" s="23">
        <f>J54/J56</f>
        <v>0.68421052631578949</v>
      </c>
      <c r="K57" s="24">
        <f t="shared" ref="K57:R57" si="4">K54/K56</f>
        <v>0.73684210526315785</v>
      </c>
      <c r="L57" s="24">
        <f t="shared" si="4"/>
        <v>0.84210526315789469</v>
      </c>
      <c r="M57" s="24">
        <f t="shared" si="4"/>
        <v>0.89473684210526316</v>
      </c>
      <c r="N57" s="24">
        <f t="shared" ref="N57" si="5">N54/N56</f>
        <v>0.78947368421052633</v>
      </c>
      <c r="O57" s="24">
        <f t="shared" si="4"/>
        <v>0.78947368421052633</v>
      </c>
      <c r="P57" s="24">
        <f t="shared" si="4"/>
        <v>0</v>
      </c>
      <c r="Q57" s="24">
        <f t="shared" si="4"/>
        <v>0</v>
      </c>
      <c r="R57" s="24">
        <f t="shared" si="4"/>
        <v>0.24444444444444444</v>
      </c>
    </row>
    <row r="58" spans="2:18" x14ac:dyDescent="0.25">
      <c r="C58" s="53"/>
      <c r="D58" s="53"/>
      <c r="E58" s="15"/>
      <c r="F58" s="11"/>
      <c r="H58" s="58" t="s">
        <v>17</v>
      </c>
      <c r="I58" s="58"/>
      <c r="J58" s="23">
        <f>J55/J56</f>
        <v>0.31578947368421051</v>
      </c>
      <c r="K58" s="23">
        <f t="shared" ref="K58:R58" si="6">K55/K56</f>
        <v>0.26315789473684209</v>
      </c>
      <c r="L58" s="24">
        <f t="shared" si="6"/>
        <v>0.15789473684210525</v>
      </c>
      <c r="M58" s="24">
        <f t="shared" si="6"/>
        <v>0.10526315789473684</v>
      </c>
      <c r="N58" s="24">
        <f t="shared" ref="N58" si="7">N55/N56</f>
        <v>0.21052631578947367</v>
      </c>
      <c r="O58" s="24">
        <f t="shared" si="6"/>
        <v>0.21052631578947367</v>
      </c>
      <c r="P58" s="24">
        <f t="shared" si="6"/>
        <v>1</v>
      </c>
      <c r="Q58" s="24">
        <f t="shared" si="6"/>
        <v>1</v>
      </c>
      <c r="R58" s="24">
        <f t="shared" si="6"/>
        <v>0.75555555555555554</v>
      </c>
    </row>
    <row r="59" spans="2:18" x14ac:dyDescent="0.25">
      <c r="C59" s="53"/>
      <c r="D59" s="53"/>
      <c r="E59" s="19"/>
      <c r="F59" s="11"/>
    </row>
    <row r="60" spans="2:18" x14ac:dyDescent="0.25">
      <c r="C60" s="15"/>
      <c r="D60" s="15"/>
      <c r="E60" s="19"/>
      <c r="F60" s="11"/>
    </row>
    <row r="61" spans="2:18" x14ac:dyDescent="0.25">
      <c r="J61" s="59"/>
      <c r="K61" s="59"/>
      <c r="L61" s="59"/>
      <c r="M61" s="59"/>
      <c r="N61" s="59"/>
      <c r="O61" s="59"/>
      <c r="P61" s="59"/>
      <c r="Q61" s="59"/>
    </row>
    <row r="62" spans="2:18" x14ac:dyDescent="0.25">
      <c r="J62" s="52" t="s">
        <v>18</v>
      </c>
      <c r="K62" s="52"/>
      <c r="L62" s="52"/>
      <c r="M62" s="52"/>
      <c r="N62" s="52"/>
      <c r="O62" s="52"/>
      <c r="P62" s="52"/>
      <c r="Q62" s="52"/>
    </row>
  </sheetData>
  <mergeCells count="67">
    <mergeCell ref="C58:D58"/>
    <mergeCell ref="H58:I58"/>
    <mergeCell ref="C59:D59"/>
    <mergeCell ref="J61:Q61"/>
    <mergeCell ref="J62:Q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5:I25"/>
    <mergeCell ref="D26:I26"/>
    <mergeCell ref="D27:I27"/>
    <mergeCell ref="D28:I28"/>
    <mergeCell ref="D30:I30"/>
    <mergeCell ref="D31:I31"/>
    <mergeCell ref="D32:I32"/>
    <mergeCell ref="D33:I33"/>
    <mergeCell ref="D34:I34"/>
    <mergeCell ref="D35:I35"/>
    <mergeCell ref="D36:I36"/>
    <mergeCell ref="D29:I29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Q2"/>
    <mergeCell ref="C3:Q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O4:S4"/>
    <mergeCell ref="K6:S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24" zoomScale="112" zoomScaleNormal="112" workbookViewId="0">
      <selection activeCell="R29" sqref="R29:S2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7109375" hidden="1" customWidth="1"/>
    <col min="16" max="16" width="8.7109375" customWidth="1"/>
    <col min="17" max="18" width="5.7109375" customWidth="1"/>
  </cols>
  <sheetData>
    <row r="2" spans="2:17" ht="15.75" x14ac:dyDescent="0.2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2"/>
      <c r="Q2" s="2"/>
    </row>
    <row r="3" spans="2:17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38"/>
      <c r="Q3" s="38"/>
    </row>
    <row r="4" spans="2:17" x14ac:dyDescent="0.25">
      <c r="C4" t="s">
        <v>0</v>
      </c>
      <c r="D4" s="60" t="s">
        <v>148</v>
      </c>
      <c r="E4" s="60"/>
      <c r="F4" s="60"/>
      <c r="G4" s="60"/>
      <c r="I4" t="s">
        <v>1</v>
      </c>
      <c r="J4" s="61" t="s">
        <v>149</v>
      </c>
      <c r="K4" s="61"/>
      <c r="M4" t="s">
        <v>2</v>
      </c>
      <c r="N4" s="68">
        <v>45259</v>
      </c>
      <c r="O4" s="68"/>
      <c r="P4" s="68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61" t="s">
        <v>144</v>
      </c>
      <c r="E6" s="61"/>
      <c r="F6" s="61"/>
      <c r="G6" s="61"/>
      <c r="I6" s="54" t="s">
        <v>22</v>
      </c>
      <c r="J6" s="54"/>
      <c r="K6" s="76" t="s">
        <v>141</v>
      </c>
      <c r="L6" s="76"/>
      <c r="M6" s="76"/>
      <c r="N6" s="76"/>
      <c r="O6" s="76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37" t="s">
        <v>7</v>
      </c>
      <c r="K8" s="37" t="s">
        <v>10</v>
      </c>
      <c r="L8" s="37" t="s">
        <v>11</v>
      </c>
      <c r="M8" s="37" t="s">
        <v>12</v>
      </c>
      <c r="N8" s="37" t="s">
        <v>13</v>
      </c>
      <c r="O8" s="37" t="s">
        <v>15</v>
      </c>
      <c r="P8" s="12" t="s">
        <v>23</v>
      </c>
    </row>
    <row r="9" spans="2:17" ht="15.75" x14ac:dyDescent="0.25">
      <c r="B9" s="36">
        <v>1</v>
      </c>
      <c r="C9" s="29" t="s">
        <v>150</v>
      </c>
      <c r="D9" s="72" t="s">
        <v>184</v>
      </c>
      <c r="E9" s="73"/>
      <c r="F9" s="73"/>
      <c r="G9" s="73"/>
      <c r="H9" s="73"/>
      <c r="I9" s="74"/>
      <c r="J9" s="43">
        <v>77</v>
      </c>
      <c r="K9" s="43">
        <v>73</v>
      </c>
      <c r="L9" s="43">
        <v>70</v>
      </c>
      <c r="M9" s="43">
        <v>79</v>
      </c>
      <c r="N9" s="43">
        <v>74</v>
      </c>
      <c r="O9" s="37">
        <v>0</v>
      </c>
      <c r="P9" s="13">
        <f>SUM(J9:O9)/5</f>
        <v>74.599999999999994</v>
      </c>
    </row>
    <row r="10" spans="2:17" ht="15.75" x14ac:dyDescent="0.25">
      <c r="B10" s="36">
        <f>B9+1</f>
        <v>2</v>
      </c>
      <c r="C10" s="29" t="s">
        <v>151</v>
      </c>
      <c r="D10" s="72" t="s">
        <v>185</v>
      </c>
      <c r="E10" s="73"/>
      <c r="F10" s="73"/>
      <c r="G10" s="73"/>
      <c r="H10" s="73"/>
      <c r="I10" s="74"/>
      <c r="J10" s="43">
        <v>77</v>
      </c>
      <c r="K10" s="43">
        <v>0</v>
      </c>
      <c r="L10" s="43">
        <v>0</v>
      </c>
      <c r="M10" s="43">
        <v>73</v>
      </c>
      <c r="N10" s="43">
        <v>73</v>
      </c>
      <c r="O10" s="37">
        <v>0</v>
      </c>
      <c r="P10" s="13">
        <f t="shared" ref="P10:P53" si="0">SUM(J10:O10)/5</f>
        <v>44.6</v>
      </c>
    </row>
    <row r="11" spans="2:17" ht="15.75" x14ac:dyDescent="0.25">
      <c r="B11" s="36">
        <f t="shared" ref="B11:B53" si="1">B10+1</f>
        <v>3</v>
      </c>
      <c r="C11" s="29" t="s">
        <v>152</v>
      </c>
      <c r="D11" s="47" t="s">
        <v>186</v>
      </c>
      <c r="E11" s="48"/>
      <c r="F11" s="48"/>
      <c r="G11" s="48"/>
      <c r="H11" s="48"/>
      <c r="I11" s="49"/>
      <c r="J11" s="43">
        <v>70</v>
      </c>
      <c r="K11" s="43">
        <v>0</v>
      </c>
      <c r="L11" s="43">
        <v>0</v>
      </c>
      <c r="M11" s="43">
        <v>0</v>
      </c>
      <c r="N11" s="43">
        <v>0</v>
      </c>
      <c r="O11" s="37">
        <v>0</v>
      </c>
      <c r="P11" s="13">
        <f t="shared" si="0"/>
        <v>14</v>
      </c>
    </row>
    <row r="12" spans="2:17" ht="15.75" x14ac:dyDescent="0.25">
      <c r="B12" s="36">
        <f t="shared" si="1"/>
        <v>4</v>
      </c>
      <c r="C12" s="29" t="s">
        <v>153</v>
      </c>
      <c r="D12" s="47" t="s">
        <v>187</v>
      </c>
      <c r="E12" s="48"/>
      <c r="F12" s="48"/>
      <c r="G12" s="48"/>
      <c r="H12" s="48"/>
      <c r="I12" s="49"/>
      <c r="J12" s="43">
        <v>83.5</v>
      </c>
      <c r="K12" s="43">
        <v>0</v>
      </c>
      <c r="L12" s="43">
        <v>86.5</v>
      </c>
      <c r="M12" s="43">
        <v>0</v>
      </c>
      <c r="N12" s="43">
        <v>0</v>
      </c>
      <c r="O12" s="37">
        <v>0</v>
      </c>
      <c r="P12" s="13">
        <f t="shared" si="0"/>
        <v>34</v>
      </c>
    </row>
    <row r="13" spans="2:17" ht="15.75" x14ac:dyDescent="0.25">
      <c r="B13" s="36">
        <f t="shared" si="1"/>
        <v>5</v>
      </c>
      <c r="C13" s="29" t="s">
        <v>154</v>
      </c>
      <c r="D13" s="47" t="s">
        <v>188</v>
      </c>
      <c r="E13" s="48"/>
      <c r="F13" s="48"/>
      <c r="G13" s="48"/>
      <c r="H13" s="48"/>
      <c r="I13" s="49"/>
      <c r="J13" s="43">
        <v>77</v>
      </c>
      <c r="K13" s="43">
        <v>70</v>
      </c>
      <c r="L13" s="43">
        <v>86.5</v>
      </c>
      <c r="M13" s="43">
        <v>73.5</v>
      </c>
      <c r="N13" s="43">
        <v>73.5</v>
      </c>
      <c r="O13" s="37">
        <v>0</v>
      </c>
      <c r="P13" s="13">
        <f t="shared" si="0"/>
        <v>76.099999999999994</v>
      </c>
    </row>
    <row r="14" spans="2:17" ht="15.75" x14ac:dyDescent="0.25">
      <c r="B14" s="36">
        <f t="shared" si="1"/>
        <v>6</v>
      </c>
      <c r="C14" s="29" t="s">
        <v>155</v>
      </c>
      <c r="D14" s="47" t="s">
        <v>189</v>
      </c>
      <c r="E14" s="48"/>
      <c r="F14" s="48"/>
      <c r="G14" s="48"/>
      <c r="H14" s="48"/>
      <c r="I14" s="49"/>
      <c r="J14" s="43">
        <v>87.5</v>
      </c>
      <c r="K14" s="43">
        <v>75</v>
      </c>
      <c r="L14" s="43">
        <v>0</v>
      </c>
      <c r="M14" s="43">
        <v>0</v>
      </c>
      <c r="N14" s="43">
        <v>71</v>
      </c>
      <c r="O14" s="37">
        <v>0</v>
      </c>
      <c r="P14" s="13">
        <f t="shared" si="0"/>
        <v>46.7</v>
      </c>
    </row>
    <row r="15" spans="2:17" ht="15.75" x14ac:dyDescent="0.25">
      <c r="B15" s="36">
        <f t="shared" si="1"/>
        <v>7</v>
      </c>
      <c r="C15" s="29" t="s">
        <v>156</v>
      </c>
      <c r="D15" s="47" t="s">
        <v>190</v>
      </c>
      <c r="E15" s="48"/>
      <c r="F15" s="48"/>
      <c r="G15" s="48"/>
      <c r="H15" s="48"/>
      <c r="I15" s="49"/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37">
        <v>0</v>
      </c>
      <c r="P15" s="13">
        <f t="shared" si="0"/>
        <v>0</v>
      </c>
    </row>
    <row r="16" spans="2:17" ht="15.75" x14ac:dyDescent="0.25">
      <c r="B16" s="36">
        <f t="shared" si="1"/>
        <v>8</v>
      </c>
      <c r="C16" s="29" t="s">
        <v>157</v>
      </c>
      <c r="D16" s="47" t="s">
        <v>191</v>
      </c>
      <c r="E16" s="48"/>
      <c r="F16" s="48"/>
      <c r="G16" s="48"/>
      <c r="H16" s="48"/>
      <c r="I16" s="49"/>
      <c r="J16" s="43">
        <v>85.5</v>
      </c>
      <c r="K16" s="43">
        <v>93</v>
      </c>
      <c r="L16" s="43">
        <v>100</v>
      </c>
      <c r="M16" s="43">
        <v>91</v>
      </c>
      <c r="N16" s="43">
        <v>91</v>
      </c>
      <c r="O16" s="37">
        <v>0</v>
      </c>
      <c r="P16" s="13">
        <f t="shared" si="0"/>
        <v>92.1</v>
      </c>
    </row>
    <row r="17" spans="2:19" ht="15.75" x14ac:dyDescent="0.25">
      <c r="B17" s="36">
        <f t="shared" si="1"/>
        <v>9</v>
      </c>
      <c r="C17" s="29" t="s">
        <v>158</v>
      </c>
      <c r="D17" s="47" t="s">
        <v>192</v>
      </c>
      <c r="E17" s="48"/>
      <c r="F17" s="48"/>
      <c r="G17" s="48"/>
      <c r="H17" s="48"/>
      <c r="I17" s="49"/>
      <c r="J17" s="43">
        <v>75</v>
      </c>
      <c r="K17" s="43">
        <v>0</v>
      </c>
      <c r="L17" s="43">
        <v>95.5</v>
      </c>
      <c r="M17" s="43">
        <v>0</v>
      </c>
      <c r="N17" s="43">
        <v>0</v>
      </c>
      <c r="O17" s="37">
        <v>0</v>
      </c>
      <c r="P17" s="13">
        <f t="shared" si="0"/>
        <v>34.1</v>
      </c>
    </row>
    <row r="18" spans="2:19" ht="15.75" x14ac:dyDescent="0.25">
      <c r="B18" s="36">
        <f t="shared" si="1"/>
        <v>10</v>
      </c>
      <c r="C18" s="29" t="s">
        <v>159</v>
      </c>
      <c r="D18" s="47" t="s">
        <v>193</v>
      </c>
      <c r="E18" s="48"/>
      <c r="F18" s="48"/>
      <c r="G18" s="48"/>
      <c r="H18" s="48"/>
      <c r="I18" s="49"/>
      <c r="J18" s="43">
        <v>0</v>
      </c>
      <c r="K18" s="43">
        <v>0</v>
      </c>
      <c r="L18" s="43">
        <v>88</v>
      </c>
      <c r="M18" s="43">
        <v>0</v>
      </c>
      <c r="N18" s="43">
        <v>0</v>
      </c>
      <c r="O18" s="37">
        <v>0</v>
      </c>
      <c r="P18" s="13">
        <f t="shared" si="0"/>
        <v>17.600000000000001</v>
      </c>
    </row>
    <row r="19" spans="2:19" ht="15.75" x14ac:dyDescent="0.25">
      <c r="B19" s="36">
        <f t="shared" si="1"/>
        <v>11</v>
      </c>
      <c r="C19" s="29" t="s">
        <v>160</v>
      </c>
      <c r="D19" s="47" t="s">
        <v>194</v>
      </c>
      <c r="E19" s="48"/>
      <c r="F19" s="48"/>
      <c r="G19" s="48"/>
      <c r="H19" s="48"/>
      <c r="I19" s="49"/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37">
        <v>0</v>
      </c>
      <c r="P19" s="13">
        <f t="shared" si="0"/>
        <v>0</v>
      </c>
      <c r="R19" s="32"/>
    </row>
    <row r="20" spans="2:19" ht="15.75" x14ac:dyDescent="0.25">
      <c r="B20" s="36">
        <f t="shared" si="1"/>
        <v>12</v>
      </c>
      <c r="C20" s="29" t="s">
        <v>161</v>
      </c>
      <c r="D20" s="47" t="s">
        <v>195</v>
      </c>
      <c r="E20" s="48"/>
      <c r="F20" s="48"/>
      <c r="G20" s="48"/>
      <c r="H20" s="48"/>
      <c r="I20" s="49"/>
      <c r="J20" s="43">
        <v>89.5</v>
      </c>
      <c r="K20" s="43">
        <v>70</v>
      </c>
      <c r="L20" s="43">
        <v>86.5</v>
      </c>
      <c r="M20" s="43">
        <v>86.5</v>
      </c>
      <c r="N20" s="43">
        <v>86.5</v>
      </c>
      <c r="O20" s="37">
        <v>0</v>
      </c>
      <c r="P20" s="13">
        <f t="shared" si="0"/>
        <v>83.8</v>
      </c>
      <c r="R20" s="32"/>
    </row>
    <row r="21" spans="2:19" ht="15.75" x14ac:dyDescent="0.25">
      <c r="B21" s="36">
        <f t="shared" si="1"/>
        <v>13</v>
      </c>
      <c r="C21" s="29" t="s">
        <v>162</v>
      </c>
      <c r="D21" s="47" t="s">
        <v>196</v>
      </c>
      <c r="E21" s="48"/>
      <c r="F21" s="48"/>
      <c r="G21" s="48"/>
      <c r="H21" s="48"/>
      <c r="I21" s="49"/>
      <c r="J21" s="43">
        <v>0</v>
      </c>
      <c r="K21" s="43">
        <v>73</v>
      </c>
      <c r="L21" s="43">
        <v>0</v>
      </c>
      <c r="M21" s="43">
        <v>0</v>
      </c>
      <c r="N21" s="43">
        <v>0</v>
      </c>
      <c r="O21" s="37">
        <v>0</v>
      </c>
      <c r="P21" s="13">
        <f t="shared" si="0"/>
        <v>14.6</v>
      </c>
    </row>
    <row r="22" spans="2:19" ht="15.75" x14ac:dyDescent="0.25">
      <c r="B22" s="36">
        <f t="shared" si="1"/>
        <v>14</v>
      </c>
      <c r="C22" s="29" t="s">
        <v>163</v>
      </c>
      <c r="D22" s="47" t="s">
        <v>197</v>
      </c>
      <c r="E22" s="48"/>
      <c r="F22" s="48"/>
      <c r="G22" s="48"/>
      <c r="H22" s="48"/>
      <c r="I22" s="49"/>
      <c r="J22" s="43">
        <v>81.5</v>
      </c>
      <c r="K22" s="43">
        <v>0</v>
      </c>
      <c r="L22" s="43">
        <v>0</v>
      </c>
      <c r="M22" s="43">
        <v>0</v>
      </c>
      <c r="N22" s="43">
        <v>0</v>
      </c>
      <c r="O22" s="37">
        <v>0</v>
      </c>
      <c r="P22" s="13">
        <f t="shared" si="0"/>
        <v>16.3</v>
      </c>
    </row>
    <row r="23" spans="2:19" ht="15.75" x14ac:dyDescent="0.25">
      <c r="B23" s="36">
        <f t="shared" si="1"/>
        <v>15</v>
      </c>
      <c r="C23" s="29" t="s">
        <v>164</v>
      </c>
      <c r="D23" s="47" t="s">
        <v>198</v>
      </c>
      <c r="E23" s="48"/>
      <c r="F23" s="48"/>
      <c r="G23" s="48"/>
      <c r="H23" s="48"/>
      <c r="I23" s="49"/>
      <c r="J23" s="43">
        <v>75.5</v>
      </c>
      <c r="K23" s="43">
        <v>0</v>
      </c>
      <c r="L23" s="43">
        <v>84</v>
      </c>
      <c r="M23" s="43">
        <v>0</v>
      </c>
      <c r="N23" s="43">
        <v>0</v>
      </c>
      <c r="O23" s="37">
        <v>0</v>
      </c>
      <c r="P23" s="13">
        <f t="shared" si="0"/>
        <v>31.9</v>
      </c>
    </row>
    <row r="24" spans="2:19" ht="15.75" x14ac:dyDescent="0.25">
      <c r="B24" s="36">
        <f t="shared" si="1"/>
        <v>16</v>
      </c>
      <c r="C24" s="29" t="s">
        <v>165</v>
      </c>
      <c r="D24" s="47" t="s">
        <v>199</v>
      </c>
      <c r="E24" s="48"/>
      <c r="F24" s="48"/>
      <c r="G24" s="48"/>
      <c r="H24" s="48"/>
      <c r="I24" s="49"/>
      <c r="J24" s="43">
        <v>0</v>
      </c>
      <c r="K24" s="43">
        <v>70</v>
      </c>
      <c r="L24" s="43">
        <v>86</v>
      </c>
      <c r="M24" s="43">
        <v>90.5</v>
      </c>
      <c r="N24" s="43">
        <v>90.5</v>
      </c>
      <c r="O24" s="37">
        <v>0</v>
      </c>
      <c r="P24" s="13">
        <f t="shared" si="0"/>
        <v>67.400000000000006</v>
      </c>
    </row>
    <row r="25" spans="2:19" ht="15.75" x14ac:dyDescent="0.25">
      <c r="B25" s="36">
        <f t="shared" si="1"/>
        <v>17</v>
      </c>
      <c r="C25" s="29" t="s">
        <v>166</v>
      </c>
      <c r="D25" s="47" t="s">
        <v>200</v>
      </c>
      <c r="E25" s="48"/>
      <c r="F25" s="48"/>
      <c r="G25" s="48"/>
      <c r="H25" s="48"/>
      <c r="I25" s="49"/>
      <c r="J25" s="43">
        <v>81.5</v>
      </c>
      <c r="K25" s="43">
        <v>70.5</v>
      </c>
      <c r="L25" s="43">
        <v>83.5</v>
      </c>
      <c r="M25" s="43">
        <v>81</v>
      </c>
      <c r="N25" s="43">
        <v>81</v>
      </c>
      <c r="O25" s="37">
        <v>0</v>
      </c>
      <c r="P25" s="13">
        <f t="shared" si="0"/>
        <v>79.5</v>
      </c>
    </row>
    <row r="26" spans="2:19" ht="15.75" x14ac:dyDescent="0.25">
      <c r="B26" s="36">
        <f t="shared" si="1"/>
        <v>18</v>
      </c>
      <c r="C26" s="29" t="s">
        <v>167</v>
      </c>
      <c r="D26" s="47" t="s">
        <v>201</v>
      </c>
      <c r="E26" s="48"/>
      <c r="F26" s="48"/>
      <c r="G26" s="48"/>
      <c r="H26" s="48"/>
      <c r="I26" s="49"/>
      <c r="J26" s="43">
        <v>87.5</v>
      </c>
      <c r="K26" s="43">
        <v>79.5</v>
      </c>
      <c r="L26" s="43">
        <v>77</v>
      </c>
      <c r="M26" s="43">
        <v>0</v>
      </c>
      <c r="N26" s="43">
        <v>0</v>
      </c>
      <c r="O26" s="37">
        <v>0</v>
      </c>
      <c r="P26" s="13">
        <f t="shared" si="0"/>
        <v>48.8</v>
      </c>
      <c r="S26" s="32"/>
    </row>
    <row r="27" spans="2:19" ht="15.75" x14ac:dyDescent="0.25">
      <c r="B27" s="36">
        <f t="shared" si="1"/>
        <v>19</v>
      </c>
      <c r="C27" s="29" t="s">
        <v>168</v>
      </c>
      <c r="D27" s="47" t="s">
        <v>202</v>
      </c>
      <c r="E27" s="48"/>
      <c r="F27" s="48"/>
      <c r="G27" s="48"/>
      <c r="H27" s="48"/>
      <c r="I27" s="49"/>
      <c r="J27" s="43">
        <v>85.5</v>
      </c>
      <c r="K27" s="43">
        <v>0</v>
      </c>
      <c r="L27" s="43">
        <v>91</v>
      </c>
      <c r="M27" s="43">
        <v>80</v>
      </c>
      <c r="N27" s="43">
        <v>80</v>
      </c>
      <c r="O27" s="37">
        <v>0</v>
      </c>
      <c r="P27" s="13">
        <f t="shared" si="0"/>
        <v>67.3</v>
      </c>
    </row>
    <row r="28" spans="2:19" ht="15.75" x14ac:dyDescent="0.25">
      <c r="B28" s="36">
        <f t="shared" si="1"/>
        <v>20</v>
      </c>
      <c r="C28" s="29" t="s">
        <v>169</v>
      </c>
      <c r="D28" s="47" t="s">
        <v>203</v>
      </c>
      <c r="E28" s="48"/>
      <c r="F28" s="48"/>
      <c r="G28" s="48"/>
      <c r="H28" s="48"/>
      <c r="I28" s="49"/>
      <c r="J28" s="43">
        <v>77</v>
      </c>
      <c r="K28" s="43">
        <v>0</v>
      </c>
      <c r="L28" s="43">
        <v>0</v>
      </c>
      <c r="M28" s="43">
        <v>0</v>
      </c>
      <c r="N28" s="43">
        <v>0</v>
      </c>
      <c r="O28" s="37">
        <v>0</v>
      </c>
      <c r="P28" s="13">
        <f t="shared" si="0"/>
        <v>15.4</v>
      </c>
      <c r="R28" s="32"/>
    </row>
    <row r="29" spans="2:19" ht="15.75" x14ac:dyDescent="0.25">
      <c r="B29" s="36">
        <f t="shared" si="1"/>
        <v>21</v>
      </c>
      <c r="C29" s="29" t="s">
        <v>170</v>
      </c>
      <c r="D29" s="47" t="s">
        <v>204</v>
      </c>
      <c r="E29" s="48"/>
      <c r="F29" s="48"/>
      <c r="G29" s="48"/>
      <c r="H29" s="48"/>
      <c r="I29" s="49"/>
      <c r="J29" s="43">
        <v>94</v>
      </c>
      <c r="K29" s="43">
        <v>70</v>
      </c>
      <c r="L29" s="43">
        <v>79</v>
      </c>
      <c r="M29" s="43">
        <v>70</v>
      </c>
      <c r="N29" s="43">
        <v>70</v>
      </c>
      <c r="O29" s="37">
        <v>0</v>
      </c>
      <c r="P29" s="13">
        <f t="shared" si="0"/>
        <v>76.599999999999994</v>
      </c>
      <c r="R29" s="32"/>
      <c r="S29" s="32"/>
    </row>
    <row r="30" spans="2:19" ht="15.75" x14ac:dyDescent="0.25">
      <c r="B30" s="36">
        <f t="shared" si="1"/>
        <v>22</v>
      </c>
      <c r="C30" s="29" t="s">
        <v>171</v>
      </c>
      <c r="D30" s="47" t="s">
        <v>205</v>
      </c>
      <c r="E30" s="48"/>
      <c r="F30" s="48"/>
      <c r="G30" s="48"/>
      <c r="H30" s="48"/>
      <c r="I30" s="49"/>
      <c r="J30" s="43">
        <v>75</v>
      </c>
      <c r="K30" s="43">
        <v>70</v>
      </c>
      <c r="L30" s="43">
        <v>0</v>
      </c>
      <c r="M30" s="43">
        <v>73.5</v>
      </c>
      <c r="N30" s="43">
        <v>70.5</v>
      </c>
      <c r="O30" s="37">
        <v>0</v>
      </c>
      <c r="P30" s="13">
        <f t="shared" si="0"/>
        <v>57.8</v>
      </c>
    </row>
    <row r="31" spans="2:19" ht="15.75" x14ac:dyDescent="0.25">
      <c r="B31" s="36">
        <f t="shared" si="1"/>
        <v>23</v>
      </c>
      <c r="C31" s="29" t="s">
        <v>172</v>
      </c>
      <c r="D31" s="47" t="s">
        <v>206</v>
      </c>
      <c r="E31" s="48"/>
      <c r="F31" s="48"/>
      <c r="G31" s="48"/>
      <c r="H31" s="48"/>
      <c r="I31" s="49"/>
      <c r="J31" s="43">
        <v>81.5</v>
      </c>
      <c r="K31" s="43">
        <v>79.5</v>
      </c>
      <c r="L31" s="43">
        <v>0</v>
      </c>
      <c r="M31" s="43">
        <v>0</v>
      </c>
      <c r="N31" s="43">
        <v>0</v>
      </c>
      <c r="O31" s="37">
        <v>0</v>
      </c>
      <c r="P31" s="13">
        <f t="shared" si="0"/>
        <v>32.200000000000003</v>
      </c>
    </row>
    <row r="32" spans="2:19" ht="15.75" x14ac:dyDescent="0.25">
      <c r="B32" s="36">
        <f t="shared" si="1"/>
        <v>24</v>
      </c>
      <c r="C32" s="29" t="s">
        <v>173</v>
      </c>
      <c r="D32" s="47" t="s">
        <v>207</v>
      </c>
      <c r="E32" s="48"/>
      <c r="F32" s="48"/>
      <c r="G32" s="48"/>
      <c r="H32" s="48"/>
      <c r="I32" s="49"/>
      <c r="J32" s="43">
        <v>89.5</v>
      </c>
      <c r="K32" s="43">
        <v>0</v>
      </c>
      <c r="L32" s="43">
        <v>76.5</v>
      </c>
      <c r="M32" s="43">
        <v>0</v>
      </c>
      <c r="N32" s="43">
        <v>0</v>
      </c>
      <c r="O32" s="37">
        <v>0</v>
      </c>
      <c r="P32" s="13">
        <f t="shared" si="0"/>
        <v>33.200000000000003</v>
      </c>
      <c r="R32" s="32"/>
    </row>
    <row r="33" spans="2:16" ht="15.75" x14ac:dyDescent="0.25">
      <c r="B33" s="36">
        <f t="shared" si="1"/>
        <v>25</v>
      </c>
      <c r="C33" s="29" t="s">
        <v>174</v>
      </c>
      <c r="D33" s="47" t="s">
        <v>208</v>
      </c>
      <c r="E33" s="48"/>
      <c r="F33" s="48"/>
      <c r="G33" s="48"/>
      <c r="H33" s="48"/>
      <c r="I33" s="49"/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37">
        <v>0</v>
      </c>
      <c r="P33" s="13">
        <f t="shared" si="0"/>
        <v>0</v>
      </c>
    </row>
    <row r="34" spans="2:16" ht="15.75" x14ac:dyDescent="0.25">
      <c r="B34" s="36">
        <f t="shared" si="1"/>
        <v>26</v>
      </c>
      <c r="C34" s="29" t="s">
        <v>175</v>
      </c>
      <c r="D34" s="47" t="s">
        <v>209</v>
      </c>
      <c r="E34" s="48"/>
      <c r="F34" s="48"/>
      <c r="G34" s="48"/>
      <c r="H34" s="48"/>
      <c r="I34" s="49"/>
      <c r="J34" s="43">
        <v>83.5</v>
      </c>
      <c r="K34" s="43">
        <v>70</v>
      </c>
      <c r="L34" s="43">
        <v>79</v>
      </c>
      <c r="M34" s="43">
        <v>0</v>
      </c>
      <c r="N34" s="43">
        <v>0</v>
      </c>
      <c r="O34" s="37">
        <v>0</v>
      </c>
      <c r="P34" s="13">
        <f t="shared" si="0"/>
        <v>46.5</v>
      </c>
    </row>
    <row r="35" spans="2:16" ht="15.75" x14ac:dyDescent="0.25">
      <c r="B35" s="36">
        <f t="shared" si="1"/>
        <v>27</v>
      </c>
      <c r="C35" s="29" t="s">
        <v>176</v>
      </c>
      <c r="D35" s="47" t="s">
        <v>210</v>
      </c>
      <c r="E35" s="48"/>
      <c r="F35" s="48"/>
      <c r="G35" s="48"/>
      <c r="H35" s="48"/>
      <c r="I35" s="49"/>
      <c r="J35" s="43">
        <v>87.5</v>
      </c>
      <c r="K35" s="43">
        <v>70</v>
      </c>
      <c r="L35" s="43">
        <v>79.5</v>
      </c>
      <c r="M35" s="43">
        <v>83.5</v>
      </c>
      <c r="N35" s="43">
        <v>83.5</v>
      </c>
      <c r="O35" s="37">
        <v>0</v>
      </c>
      <c r="P35" s="13">
        <f t="shared" si="0"/>
        <v>80.8</v>
      </c>
    </row>
    <row r="36" spans="2:16" ht="15.75" x14ac:dyDescent="0.25">
      <c r="B36" s="36">
        <f t="shared" si="1"/>
        <v>28</v>
      </c>
      <c r="C36" s="29" t="s">
        <v>177</v>
      </c>
      <c r="D36" s="47" t="s">
        <v>211</v>
      </c>
      <c r="E36" s="48"/>
      <c r="F36" s="48"/>
      <c r="G36" s="48"/>
      <c r="H36" s="48"/>
      <c r="I36" s="49"/>
      <c r="J36" s="43">
        <v>0</v>
      </c>
      <c r="K36" s="43">
        <v>70</v>
      </c>
      <c r="L36" s="43">
        <v>0</v>
      </c>
      <c r="M36" s="43">
        <v>0</v>
      </c>
      <c r="N36" s="43">
        <v>0</v>
      </c>
      <c r="O36" s="37">
        <v>0</v>
      </c>
      <c r="P36" s="13">
        <f t="shared" si="0"/>
        <v>14</v>
      </c>
    </row>
    <row r="37" spans="2:16" ht="15.75" x14ac:dyDescent="0.25">
      <c r="B37" s="36">
        <f t="shared" si="1"/>
        <v>29</v>
      </c>
      <c r="C37" s="29" t="s">
        <v>178</v>
      </c>
      <c r="D37" s="47" t="s">
        <v>212</v>
      </c>
      <c r="E37" s="48"/>
      <c r="F37" s="48"/>
      <c r="G37" s="48"/>
      <c r="H37" s="48"/>
      <c r="I37" s="49"/>
      <c r="J37" s="43">
        <v>70</v>
      </c>
      <c r="K37" s="43">
        <v>0</v>
      </c>
      <c r="L37" s="43">
        <v>0</v>
      </c>
      <c r="M37" s="43">
        <v>0</v>
      </c>
      <c r="N37" s="43">
        <v>0</v>
      </c>
      <c r="O37" s="37">
        <v>0</v>
      </c>
      <c r="P37" s="13">
        <f t="shared" si="0"/>
        <v>14</v>
      </c>
    </row>
    <row r="38" spans="2:16" ht="15.75" x14ac:dyDescent="0.25">
      <c r="B38" s="36">
        <f t="shared" si="1"/>
        <v>30</v>
      </c>
      <c r="C38" s="29" t="s">
        <v>179</v>
      </c>
      <c r="D38" s="47" t="s">
        <v>213</v>
      </c>
      <c r="E38" s="48"/>
      <c r="F38" s="48"/>
      <c r="G38" s="48"/>
      <c r="H38" s="48"/>
      <c r="I38" s="49"/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37">
        <v>0</v>
      </c>
      <c r="P38" s="13">
        <f t="shared" si="0"/>
        <v>0</v>
      </c>
    </row>
    <row r="39" spans="2:16" ht="15.75" x14ac:dyDescent="0.25">
      <c r="B39" s="36">
        <f t="shared" si="1"/>
        <v>31</v>
      </c>
      <c r="C39" s="29" t="s">
        <v>180</v>
      </c>
      <c r="D39" s="47" t="s">
        <v>214</v>
      </c>
      <c r="E39" s="48"/>
      <c r="F39" s="48"/>
      <c r="G39" s="48"/>
      <c r="H39" s="48"/>
      <c r="I39" s="49"/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37">
        <v>0</v>
      </c>
      <c r="P39" s="13">
        <f t="shared" si="0"/>
        <v>0</v>
      </c>
    </row>
    <row r="40" spans="2:16" ht="15.75" x14ac:dyDescent="0.25">
      <c r="B40" s="36">
        <f t="shared" si="1"/>
        <v>32</v>
      </c>
      <c r="C40" s="29" t="s">
        <v>181</v>
      </c>
      <c r="D40" s="47" t="s">
        <v>215</v>
      </c>
      <c r="E40" s="48"/>
      <c r="F40" s="48"/>
      <c r="G40" s="48"/>
      <c r="H40" s="48"/>
      <c r="I40" s="49"/>
      <c r="J40" s="43">
        <v>94</v>
      </c>
      <c r="K40" s="43">
        <v>82</v>
      </c>
      <c r="L40" s="43">
        <v>0</v>
      </c>
      <c r="M40" s="43">
        <v>90</v>
      </c>
      <c r="N40" s="43">
        <v>90</v>
      </c>
      <c r="O40" s="37">
        <v>0</v>
      </c>
      <c r="P40" s="13">
        <f t="shared" si="0"/>
        <v>71.2</v>
      </c>
    </row>
    <row r="41" spans="2:16" ht="15.75" x14ac:dyDescent="0.25">
      <c r="B41" s="36">
        <f t="shared" si="1"/>
        <v>33</v>
      </c>
      <c r="C41" s="29" t="s">
        <v>182</v>
      </c>
      <c r="D41" s="47" t="s">
        <v>216</v>
      </c>
      <c r="E41" s="48"/>
      <c r="F41" s="48"/>
      <c r="G41" s="48"/>
      <c r="H41" s="48"/>
      <c r="I41" s="49"/>
      <c r="J41" s="43">
        <v>81.5</v>
      </c>
      <c r="K41" s="43">
        <v>70</v>
      </c>
      <c r="L41" s="43">
        <v>88.5</v>
      </c>
      <c r="M41" s="43">
        <v>79</v>
      </c>
      <c r="N41" s="43">
        <v>79</v>
      </c>
      <c r="O41" s="37">
        <v>0</v>
      </c>
      <c r="P41" s="13">
        <f t="shared" si="0"/>
        <v>79.599999999999994</v>
      </c>
    </row>
    <row r="42" spans="2:16" ht="15.75" x14ac:dyDescent="0.25">
      <c r="B42" s="36">
        <f t="shared" si="1"/>
        <v>34</v>
      </c>
      <c r="C42" s="29" t="s">
        <v>183</v>
      </c>
      <c r="D42" s="47" t="s">
        <v>217</v>
      </c>
      <c r="E42" s="48"/>
      <c r="F42" s="48"/>
      <c r="G42" s="48"/>
      <c r="H42" s="48"/>
      <c r="I42" s="49"/>
      <c r="J42" s="43">
        <v>70</v>
      </c>
      <c r="K42" s="43">
        <v>70</v>
      </c>
      <c r="L42" s="43">
        <v>0</v>
      </c>
      <c r="M42" s="43">
        <v>0</v>
      </c>
      <c r="N42" s="43">
        <v>0</v>
      </c>
      <c r="O42" s="37">
        <v>0</v>
      </c>
      <c r="P42" s="13">
        <f t="shared" si="0"/>
        <v>28</v>
      </c>
    </row>
    <row r="43" spans="2:16" x14ac:dyDescent="0.25">
      <c r="B43" s="36">
        <f t="shared" si="1"/>
        <v>35</v>
      </c>
      <c r="C43" s="36"/>
      <c r="D43" s="66"/>
      <c r="E43" s="66"/>
      <c r="F43" s="66"/>
      <c r="G43" s="66"/>
      <c r="H43" s="66"/>
      <c r="I43" s="66"/>
      <c r="J43" s="45"/>
      <c r="K43" s="45"/>
      <c r="L43" s="45"/>
      <c r="M43" s="45"/>
      <c r="N43" s="45"/>
      <c r="O43" s="37"/>
      <c r="P43" s="13">
        <f t="shared" si="0"/>
        <v>0</v>
      </c>
    </row>
    <row r="44" spans="2:16" x14ac:dyDescent="0.25">
      <c r="B44" s="36">
        <f t="shared" si="1"/>
        <v>36</v>
      </c>
      <c r="C44" s="36"/>
      <c r="D44" s="66"/>
      <c r="E44" s="66"/>
      <c r="F44" s="66"/>
      <c r="G44" s="66"/>
      <c r="H44" s="66"/>
      <c r="I44" s="66"/>
      <c r="J44" s="45"/>
      <c r="K44" s="45"/>
      <c r="L44" s="45"/>
      <c r="M44" s="45"/>
      <c r="N44" s="45"/>
      <c r="O44" s="37"/>
      <c r="P44" s="13">
        <f t="shared" si="0"/>
        <v>0</v>
      </c>
    </row>
    <row r="45" spans="2:16" x14ac:dyDescent="0.25">
      <c r="B45" s="36">
        <f t="shared" si="1"/>
        <v>37</v>
      </c>
      <c r="C45" s="8"/>
      <c r="D45" s="66"/>
      <c r="E45" s="66"/>
      <c r="F45" s="66"/>
      <c r="G45" s="66"/>
      <c r="H45" s="66"/>
      <c r="I45" s="66"/>
      <c r="J45" s="45"/>
      <c r="K45" s="45"/>
      <c r="L45" s="45"/>
      <c r="M45" s="45"/>
      <c r="N45" s="45"/>
      <c r="O45" s="37"/>
      <c r="P45" s="13">
        <f t="shared" si="0"/>
        <v>0</v>
      </c>
    </row>
    <row r="46" spans="2:16" x14ac:dyDescent="0.25">
      <c r="B46" s="36">
        <f t="shared" si="1"/>
        <v>38</v>
      </c>
      <c r="C46" s="8"/>
      <c r="D46" s="66"/>
      <c r="E46" s="66"/>
      <c r="F46" s="66"/>
      <c r="G46" s="66"/>
      <c r="H46" s="66"/>
      <c r="I46" s="66"/>
      <c r="J46" s="45"/>
      <c r="K46" s="45"/>
      <c r="L46" s="45"/>
      <c r="M46" s="45"/>
      <c r="N46" s="45"/>
      <c r="O46" s="37"/>
      <c r="P46" s="13">
        <f t="shared" si="0"/>
        <v>0</v>
      </c>
    </row>
    <row r="47" spans="2:16" x14ac:dyDescent="0.25">
      <c r="B47" s="36">
        <f t="shared" si="1"/>
        <v>39</v>
      </c>
      <c r="C47" s="8"/>
      <c r="D47" s="66"/>
      <c r="E47" s="66"/>
      <c r="F47" s="66"/>
      <c r="G47" s="66"/>
      <c r="H47" s="66"/>
      <c r="I47" s="66"/>
      <c r="J47" s="45"/>
      <c r="K47" s="45"/>
      <c r="L47" s="45"/>
      <c r="M47" s="45"/>
      <c r="N47" s="45"/>
      <c r="O47" s="37"/>
      <c r="P47" s="13">
        <f t="shared" si="0"/>
        <v>0</v>
      </c>
    </row>
    <row r="48" spans="2:16" x14ac:dyDescent="0.25">
      <c r="B48" s="36">
        <f t="shared" si="1"/>
        <v>40</v>
      </c>
      <c r="C48" s="8"/>
      <c r="D48" s="66"/>
      <c r="E48" s="66"/>
      <c r="F48" s="66"/>
      <c r="G48" s="66"/>
      <c r="H48" s="66"/>
      <c r="I48" s="66"/>
      <c r="J48" s="45"/>
      <c r="K48" s="45"/>
      <c r="L48" s="45"/>
      <c r="M48" s="45"/>
      <c r="N48" s="45"/>
      <c r="O48" s="37"/>
      <c r="P48" s="13">
        <f t="shared" si="0"/>
        <v>0</v>
      </c>
    </row>
    <row r="49" spans="2:16" x14ac:dyDescent="0.25">
      <c r="B49" s="36">
        <f t="shared" si="1"/>
        <v>41</v>
      </c>
      <c r="C49" s="8"/>
      <c r="D49" s="66"/>
      <c r="E49" s="66"/>
      <c r="F49" s="66"/>
      <c r="G49" s="66"/>
      <c r="H49" s="66"/>
      <c r="I49" s="66"/>
      <c r="J49" s="37"/>
      <c r="K49" s="37"/>
      <c r="L49" s="37"/>
      <c r="M49" s="37"/>
      <c r="N49" s="37"/>
      <c r="O49" s="37"/>
      <c r="P49" s="13">
        <f t="shared" si="0"/>
        <v>0</v>
      </c>
    </row>
    <row r="50" spans="2:16" x14ac:dyDescent="0.25">
      <c r="B50" s="36">
        <f t="shared" si="1"/>
        <v>42</v>
      </c>
      <c r="C50" s="8"/>
      <c r="D50" s="66"/>
      <c r="E50" s="66"/>
      <c r="F50" s="66"/>
      <c r="G50" s="66"/>
      <c r="H50" s="66"/>
      <c r="I50" s="66"/>
      <c r="J50" s="37"/>
      <c r="K50" s="37"/>
      <c r="L50" s="37"/>
      <c r="M50" s="37"/>
      <c r="N50" s="37"/>
      <c r="O50" s="37"/>
      <c r="P50" s="13">
        <f t="shared" si="0"/>
        <v>0</v>
      </c>
    </row>
    <row r="51" spans="2:16" x14ac:dyDescent="0.25">
      <c r="B51" s="36">
        <f t="shared" si="1"/>
        <v>43</v>
      </c>
      <c r="C51" s="8"/>
      <c r="D51" s="66"/>
      <c r="E51" s="66"/>
      <c r="F51" s="66"/>
      <c r="G51" s="66"/>
      <c r="H51" s="66"/>
      <c r="I51" s="66"/>
      <c r="J51" s="37"/>
      <c r="K51" s="37"/>
      <c r="L51" s="37"/>
      <c r="M51" s="37"/>
      <c r="N51" s="37"/>
      <c r="O51" s="37"/>
      <c r="P51" s="13">
        <f t="shared" si="0"/>
        <v>0</v>
      </c>
    </row>
    <row r="52" spans="2:16" x14ac:dyDescent="0.25">
      <c r="B52" s="36">
        <f t="shared" si="1"/>
        <v>44</v>
      </c>
      <c r="C52" s="8"/>
      <c r="D52" s="66"/>
      <c r="E52" s="66"/>
      <c r="F52" s="66"/>
      <c r="G52" s="66"/>
      <c r="H52" s="66"/>
      <c r="I52" s="66"/>
      <c r="J52" s="37"/>
      <c r="K52" s="37"/>
      <c r="L52" s="37"/>
      <c r="M52" s="37"/>
      <c r="N52" s="37"/>
      <c r="O52" s="37"/>
      <c r="P52" s="13">
        <f t="shared" si="0"/>
        <v>0</v>
      </c>
    </row>
    <row r="53" spans="2:16" x14ac:dyDescent="0.25">
      <c r="B53" s="36">
        <f t="shared" si="1"/>
        <v>45</v>
      </c>
      <c r="C53" s="20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13">
        <f t="shared" si="0"/>
        <v>0</v>
      </c>
    </row>
    <row r="54" spans="2:16" x14ac:dyDescent="0.25">
      <c r="C54" s="53"/>
      <c r="D54" s="53"/>
      <c r="E54" s="35"/>
      <c r="H54" s="56" t="s">
        <v>19</v>
      </c>
      <c r="I54" s="56"/>
      <c r="J54" s="39">
        <f>COUNTIF(J9:J53,"&gt;=70")</f>
        <v>25</v>
      </c>
      <c r="K54" s="39">
        <f t="shared" ref="K54:O54" si="2">COUNTIF(K9:K53,"&gt;=70")</f>
        <v>18</v>
      </c>
      <c r="L54" s="39">
        <f t="shared" si="2"/>
        <v>17</v>
      </c>
      <c r="M54" s="39">
        <f t="shared" si="2"/>
        <v>13</v>
      </c>
      <c r="N54" s="39">
        <f t="shared" si="2"/>
        <v>14</v>
      </c>
      <c r="O54" s="39">
        <f t="shared" si="2"/>
        <v>0</v>
      </c>
      <c r="P54" s="25">
        <f t="shared" ref="P54" si="3">COUNTIF(P9:P48,"&gt;=70")</f>
        <v>9</v>
      </c>
    </row>
    <row r="55" spans="2:16" x14ac:dyDescent="0.25">
      <c r="C55" s="53"/>
      <c r="D55" s="53"/>
      <c r="E55" s="19"/>
      <c r="H55" s="57" t="s">
        <v>20</v>
      </c>
      <c r="I55" s="57"/>
      <c r="J55" s="40">
        <f>COUNTIF(J9:J53,"&lt;70")</f>
        <v>9</v>
      </c>
      <c r="K55" s="40">
        <f t="shared" ref="K55:P55" si="4">COUNTIF(K9:K53,"&lt;70")</f>
        <v>16</v>
      </c>
      <c r="L55" s="40">
        <f t="shared" si="4"/>
        <v>17</v>
      </c>
      <c r="M55" s="40">
        <f t="shared" si="4"/>
        <v>21</v>
      </c>
      <c r="N55" s="40">
        <f t="shared" si="4"/>
        <v>20</v>
      </c>
      <c r="O55" s="40">
        <f t="shared" si="4"/>
        <v>34</v>
      </c>
      <c r="P55" s="40">
        <f t="shared" si="4"/>
        <v>36</v>
      </c>
    </row>
    <row r="56" spans="2:16" x14ac:dyDescent="0.25">
      <c r="C56" s="53"/>
      <c r="D56" s="53"/>
      <c r="E56" s="53"/>
      <c r="H56" s="57" t="s">
        <v>21</v>
      </c>
      <c r="I56" s="57"/>
      <c r="J56" s="40">
        <f>COUNT(J9:J53)</f>
        <v>34</v>
      </c>
      <c r="K56" s="40">
        <f t="shared" ref="K56:P56" si="5">COUNT(K9:K53)</f>
        <v>34</v>
      </c>
      <c r="L56" s="40">
        <f t="shared" si="5"/>
        <v>34</v>
      </c>
      <c r="M56" s="40">
        <f t="shared" si="5"/>
        <v>34</v>
      </c>
      <c r="N56" s="40">
        <f t="shared" si="5"/>
        <v>34</v>
      </c>
      <c r="O56" s="40">
        <f t="shared" si="5"/>
        <v>34</v>
      </c>
      <c r="P56" s="40">
        <f t="shared" si="5"/>
        <v>45</v>
      </c>
    </row>
    <row r="57" spans="2:16" x14ac:dyDescent="0.25">
      <c r="C57" s="53"/>
      <c r="D57" s="53"/>
      <c r="E57" s="35"/>
      <c r="F57" s="11"/>
      <c r="H57" s="58" t="s">
        <v>16</v>
      </c>
      <c r="I57" s="58"/>
      <c r="J57" s="23">
        <f>J54/J56</f>
        <v>0.73529411764705888</v>
      </c>
      <c r="K57" s="24">
        <f t="shared" ref="K57:P57" si="6">K54/K56</f>
        <v>0.52941176470588236</v>
      </c>
      <c r="L57" s="24">
        <f t="shared" si="6"/>
        <v>0.5</v>
      </c>
      <c r="M57" s="24">
        <f t="shared" si="6"/>
        <v>0.38235294117647056</v>
      </c>
      <c r="N57" s="24">
        <f t="shared" si="6"/>
        <v>0.41176470588235292</v>
      </c>
      <c r="O57" s="24">
        <f t="shared" si="6"/>
        <v>0</v>
      </c>
      <c r="P57" s="24">
        <f t="shared" si="6"/>
        <v>0.2</v>
      </c>
    </row>
    <row r="58" spans="2:16" x14ac:dyDescent="0.25">
      <c r="C58" s="53"/>
      <c r="D58" s="53"/>
      <c r="E58" s="35"/>
      <c r="F58" s="11"/>
      <c r="H58" s="58" t="s">
        <v>17</v>
      </c>
      <c r="I58" s="58"/>
      <c r="J58" s="23">
        <f>J55/J56</f>
        <v>0.26470588235294118</v>
      </c>
      <c r="K58" s="23">
        <f t="shared" ref="K58:P58" si="7">K55/K56</f>
        <v>0.47058823529411764</v>
      </c>
      <c r="L58" s="24">
        <f t="shared" si="7"/>
        <v>0.5</v>
      </c>
      <c r="M58" s="24">
        <f t="shared" si="7"/>
        <v>0.61764705882352944</v>
      </c>
      <c r="N58" s="24">
        <f t="shared" si="7"/>
        <v>0.58823529411764708</v>
      </c>
      <c r="O58" s="24">
        <f t="shared" si="7"/>
        <v>1</v>
      </c>
      <c r="P58" s="24">
        <f t="shared" si="7"/>
        <v>0.8</v>
      </c>
    </row>
    <row r="59" spans="2:16" x14ac:dyDescent="0.25">
      <c r="C59" s="53"/>
      <c r="D59" s="53"/>
      <c r="E59" s="19"/>
      <c r="F59" s="11"/>
    </row>
    <row r="60" spans="2:16" x14ac:dyDescent="0.25">
      <c r="C60" s="35"/>
      <c r="D60" s="35"/>
      <c r="E60" s="19"/>
      <c r="F60" s="11"/>
    </row>
    <row r="61" spans="2:16" x14ac:dyDescent="0.25">
      <c r="J61" s="59"/>
      <c r="K61" s="59"/>
      <c r="L61" s="59"/>
      <c r="M61" s="59"/>
      <c r="N61" s="59"/>
      <c r="O61" s="59"/>
    </row>
    <row r="62" spans="2:16" x14ac:dyDescent="0.25">
      <c r="J62" s="52" t="s">
        <v>18</v>
      </c>
      <c r="K62" s="52"/>
      <c r="L62" s="52"/>
      <c r="M62" s="52"/>
      <c r="N62" s="52"/>
      <c r="O62" s="52"/>
    </row>
  </sheetData>
  <mergeCells count="35">
    <mergeCell ref="C59:D59"/>
    <mergeCell ref="J61:O61"/>
    <mergeCell ref="J62:O62"/>
    <mergeCell ref="C56:E56"/>
    <mergeCell ref="H56:I56"/>
    <mergeCell ref="C57:D57"/>
    <mergeCell ref="H57:I57"/>
    <mergeCell ref="C58:D58"/>
    <mergeCell ref="H58:I58"/>
    <mergeCell ref="D52:I52"/>
    <mergeCell ref="D53:I53"/>
    <mergeCell ref="C54:D54"/>
    <mergeCell ref="H54:I54"/>
    <mergeCell ref="C55:D55"/>
    <mergeCell ref="H55:I55"/>
    <mergeCell ref="D51:I51"/>
    <mergeCell ref="D8:I8"/>
    <mergeCell ref="D9:I9"/>
    <mergeCell ref="D10:I10"/>
    <mergeCell ref="D43:I43"/>
    <mergeCell ref="D44:I44"/>
    <mergeCell ref="D45:I45"/>
    <mergeCell ref="D46:I46"/>
    <mergeCell ref="D47:I47"/>
    <mergeCell ref="D48:I48"/>
    <mergeCell ref="D49:I49"/>
    <mergeCell ref="D50:I50"/>
    <mergeCell ref="D6:G6"/>
    <mergeCell ref="I6:J6"/>
    <mergeCell ref="K6:O6"/>
    <mergeCell ref="B2:O2"/>
    <mergeCell ref="C3:O3"/>
    <mergeCell ref="D4:G4"/>
    <mergeCell ref="J4:K4"/>
    <mergeCell ref="N4:P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8" zoomScale="112" zoomScaleNormal="112" workbookViewId="0">
      <selection activeCell="R16" sqref="R16:S1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7109375" hidden="1" customWidth="1"/>
    <col min="16" max="16" width="8.7109375" customWidth="1"/>
    <col min="17" max="18" width="5.7109375" customWidth="1"/>
  </cols>
  <sheetData>
    <row r="2" spans="2:19" ht="15.75" x14ac:dyDescent="0.2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2"/>
      <c r="Q2" s="2"/>
    </row>
    <row r="3" spans="2:19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38"/>
      <c r="Q3" s="38"/>
    </row>
    <row r="4" spans="2:19" x14ac:dyDescent="0.25">
      <c r="C4" t="s">
        <v>0</v>
      </c>
      <c r="D4" s="60" t="s">
        <v>148</v>
      </c>
      <c r="E4" s="60"/>
      <c r="F4" s="60"/>
      <c r="G4" s="60"/>
      <c r="I4" t="s">
        <v>1</v>
      </c>
      <c r="J4" s="61" t="s">
        <v>218</v>
      </c>
      <c r="K4" s="61"/>
      <c r="M4" t="s">
        <v>2</v>
      </c>
      <c r="N4" s="68">
        <v>45259</v>
      </c>
      <c r="O4" s="68"/>
      <c r="P4" s="68"/>
    </row>
    <row r="5" spans="2:19" ht="6.75" customHeight="1" x14ac:dyDescent="0.25">
      <c r="D5" s="6"/>
      <c r="E5" s="6"/>
      <c r="F5" s="6"/>
      <c r="G5" s="6"/>
    </row>
    <row r="6" spans="2:19" x14ac:dyDescent="0.25">
      <c r="C6" t="s">
        <v>3</v>
      </c>
      <c r="D6" s="61" t="s">
        <v>144</v>
      </c>
      <c r="E6" s="61"/>
      <c r="F6" s="61"/>
      <c r="G6" s="61"/>
      <c r="I6" s="54" t="s">
        <v>22</v>
      </c>
      <c r="J6" s="54"/>
      <c r="K6" s="76" t="s">
        <v>141</v>
      </c>
      <c r="L6" s="76"/>
      <c r="M6" s="76"/>
      <c r="N6" s="76"/>
      <c r="O6" s="76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37" t="s">
        <v>7</v>
      </c>
      <c r="K8" s="37" t="s">
        <v>10</v>
      </c>
      <c r="L8" s="37" t="s">
        <v>11</v>
      </c>
      <c r="M8" s="37" t="s">
        <v>12</v>
      </c>
      <c r="N8" s="37" t="s">
        <v>13</v>
      </c>
      <c r="O8" s="37" t="s">
        <v>15</v>
      </c>
      <c r="P8" s="12" t="s">
        <v>23</v>
      </c>
    </row>
    <row r="9" spans="2:19" ht="15.75" x14ac:dyDescent="0.25">
      <c r="B9" s="36">
        <v>1</v>
      </c>
      <c r="C9" s="29" t="s">
        <v>219</v>
      </c>
      <c r="D9" s="47" t="s">
        <v>235</v>
      </c>
      <c r="E9" s="48"/>
      <c r="F9" s="48"/>
      <c r="G9" s="48"/>
      <c r="H9" s="48"/>
      <c r="I9" s="49"/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37">
        <v>0</v>
      </c>
      <c r="P9" s="13">
        <f>SUM(J9:O9)/5</f>
        <v>0</v>
      </c>
    </row>
    <row r="10" spans="2:19" ht="15.75" x14ac:dyDescent="0.25">
      <c r="B10" s="36">
        <f>B9+1</f>
        <v>2</v>
      </c>
      <c r="C10" s="29" t="s">
        <v>220</v>
      </c>
      <c r="D10" s="47" t="s">
        <v>236</v>
      </c>
      <c r="E10" s="48"/>
      <c r="F10" s="48"/>
      <c r="G10" s="48"/>
      <c r="H10" s="48"/>
      <c r="I10" s="49"/>
      <c r="J10" s="43">
        <v>89.5</v>
      </c>
      <c r="K10" s="43">
        <v>75</v>
      </c>
      <c r="L10" s="43">
        <v>0</v>
      </c>
      <c r="M10" s="43">
        <v>80</v>
      </c>
      <c r="N10" s="43">
        <v>80</v>
      </c>
      <c r="O10" s="37">
        <v>0</v>
      </c>
      <c r="P10" s="13">
        <f t="shared" ref="P10:P53" si="0">SUM(J10:O10)/5</f>
        <v>64.900000000000006</v>
      </c>
    </row>
    <row r="11" spans="2:19" ht="15.75" x14ac:dyDescent="0.25">
      <c r="B11" s="36">
        <f t="shared" ref="B11:B53" si="1">B10+1</f>
        <v>3</v>
      </c>
      <c r="C11" s="29" t="s">
        <v>221</v>
      </c>
      <c r="D11" s="47" t="s">
        <v>237</v>
      </c>
      <c r="E11" s="48"/>
      <c r="F11" s="48"/>
      <c r="G11" s="48"/>
      <c r="H11" s="48"/>
      <c r="I11" s="49"/>
      <c r="J11" s="43">
        <v>91.5</v>
      </c>
      <c r="K11" s="43">
        <v>77</v>
      </c>
      <c r="L11" s="43">
        <v>84</v>
      </c>
      <c r="M11" s="43">
        <v>86.5</v>
      </c>
      <c r="N11" s="43">
        <v>86.5</v>
      </c>
      <c r="O11" s="37">
        <v>0</v>
      </c>
      <c r="P11" s="13">
        <f t="shared" si="0"/>
        <v>85.1</v>
      </c>
    </row>
    <row r="12" spans="2:19" ht="15.75" x14ac:dyDescent="0.25">
      <c r="B12" s="36">
        <f t="shared" si="1"/>
        <v>4</v>
      </c>
      <c r="C12" s="29" t="s">
        <v>222</v>
      </c>
      <c r="D12" s="47" t="s">
        <v>238</v>
      </c>
      <c r="E12" s="48"/>
      <c r="F12" s="48"/>
      <c r="G12" s="48"/>
      <c r="H12" s="48"/>
      <c r="I12" s="49"/>
      <c r="J12" s="43">
        <v>85.5</v>
      </c>
      <c r="K12" s="43">
        <v>70.5</v>
      </c>
      <c r="L12" s="43">
        <v>77</v>
      </c>
      <c r="M12" s="43">
        <v>0</v>
      </c>
      <c r="N12" s="43">
        <v>0</v>
      </c>
      <c r="O12" s="37">
        <v>0</v>
      </c>
      <c r="P12" s="13">
        <f t="shared" si="0"/>
        <v>46.6</v>
      </c>
    </row>
    <row r="13" spans="2:19" ht="15.75" x14ac:dyDescent="0.25">
      <c r="B13" s="36">
        <f t="shared" si="1"/>
        <v>5</v>
      </c>
      <c r="C13" s="29" t="s">
        <v>223</v>
      </c>
      <c r="D13" s="47" t="s">
        <v>239</v>
      </c>
      <c r="E13" s="48"/>
      <c r="F13" s="48"/>
      <c r="G13" s="48"/>
      <c r="H13" s="48"/>
      <c r="I13" s="49"/>
      <c r="J13" s="43">
        <v>81.5</v>
      </c>
      <c r="K13" s="43">
        <v>70</v>
      </c>
      <c r="L13" s="43">
        <v>0</v>
      </c>
      <c r="M13" s="43">
        <v>79.5</v>
      </c>
      <c r="N13" s="43">
        <v>79.5</v>
      </c>
      <c r="O13" s="37">
        <v>0</v>
      </c>
      <c r="P13" s="13">
        <f t="shared" si="0"/>
        <v>62.1</v>
      </c>
    </row>
    <row r="14" spans="2:19" ht="15.75" x14ac:dyDescent="0.25">
      <c r="B14" s="36">
        <f t="shared" si="1"/>
        <v>6</v>
      </c>
      <c r="C14" s="29" t="s">
        <v>224</v>
      </c>
      <c r="D14" s="47" t="s">
        <v>240</v>
      </c>
      <c r="E14" s="48"/>
      <c r="F14" s="48"/>
      <c r="G14" s="48"/>
      <c r="H14" s="48"/>
      <c r="I14" s="49"/>
      <c r="J14" s="43">
        <v>89.5</v>
      </c>
      <c r="K14" s="43">
        <v>70</v>
      </c>
      <c r="L14" s="43">
        <v>79.5</v>
      </c>
      <c r="M14" s="43">
        <v>71</v>
      </c>
      <c r="N14" s="43">
        <v>71</v>
      </c>
      <c r="O14" s="37">
        <v>0</v>
      </c>
      <c r="P14" s="13">
        <f t="shared" si="0"/>
        <v>76.2</v>
      </c>
      <c r="S14" s="32"/>
    </row>
    <row r="15" spans="2:19" ht="15.75" x14ac:dyDescent="0.25">
      <c r="B15" s="36">
        <f t="shared" si="1"/>
        <v>7</v>
      </c>
      <c r="C15" s="29" t="s">
        <v>225</v>
      </c>
      <c r="D15" s="47" t="s">
        <v>241</v>
      </c>
      <c r="E15" s="48"/>
      <c r="F15" s="48"/>
      <c r="G15" s="48"/>
      <c r="H15" s="48"/>
      <c r="I15" s="49"/>
      <c r="J15" s="43">
        <v>79.5</v>
      </c>
      <c r="K15" s="43">
        <v>0</v>
      </c>
      <c r="L15" s="43">
        <v>82</v>
      </c>
      <c r="M15" s="43">
        <v>89</v>
      </c>
      <c r="N15" s="43">
        <v>89</v>
      </c>
      <c r="O15" s="37">
        <v>0</v>
      </c>
      <c r="P15" s="13">
        <f t="shared" si="0"/>
        <v>67.900000000000006</v>
      </c>
    </row>
    <row r="16" spans="2:19" ht="15.75" x14ac:dyDescent="0.25">
      <c r="B16" s="36">
        <f t="shared" si="1"/>
        <v>8</v>
      </c>
      <c r="C16" s="29" t="s">
        <v>226</v>
      </c>
      <c r="D16" s="47" t="s">
        <v>242</v>
      </c>
      <c r="E16" s="48"/>
      <c r="F16" s="48"/>
      <c r="G16" s="48"/>
      <c r="H16" s="48"/>
      <c r="I16" s="49"/>
      <c r="J16" s="43">
        <v>89.5</v>
      </c>
      <c r="K16" s="43">
        <v>77</v>
      </c>
      <c r="L16" s="43">
        <v>70.5</v>
      </c>
      <c r="M16" s="43">
        <v>83.5</v>
      </c>
      <c r="N16" s="43">
        <v>83.5</v>
      </c>
      <c r="O16" s="37">
        <v>0</v>
      </c>
      <c r="P16" s="13">
        <f t="shared" si="0"/>
        <v>80.8</v>
      </c>
      <c r="R16" s="32"/>
      <c r="S16" s="32"/>
    </row>
    <row r="17" spans="2:18" ht="15.75" x14ac:dyDescent="0.25">
      <c r="B17" s="36">
        <f t="shared" si="1"/>
        <v>9</v>
      </c>
      <c r="C17" s="29" t="s">
        <v>227</v>
      </c>
      <c r="D17" s="47" t="s">
        <v>243</v>
      </c>
      <c r="E17" s="48"/>
      <c r="F17" s="48"/>
      <c r="G17" s="48"/>
      <c r="H17" s="48"/>
      <c r="I17" s="49"/>
      <c r="J17" s="43">
        <v>79</v>
      </c>
      <c r="K17" s="43">
        <v>71</v>
      </c>
      <c r="L17" s="43">
        <v>0</v>
      </c>
      <c r="M17" s="43">
        <v>76.5</v>
      </c>
      <c r="N17" s="43">
        <v>76.5</v>
      </c>
      <c r="O17" s="37">
        <v>0</v>
      </c>
      <c r="P17" s="13">
        <f t="shared" si="0"/>
        <v>60.6</v>
      </c>
    </row>
    <row r="18" spans="2:18" ht="15.75" x14ac:dyDescent="0.25">
      <c r="B18" s="36">
        <f t="shared" si="1"/>
        <v>10</v>
      </c>
      <c r="C18" s="29" t="s">
        <v>228</v>
      </c>
      <c r="D18" s="47" t="s">
        <v>244</v>
      </c>
      <c r="E18" s="48"/>
      <c r="F18" s="48"/>
      <c r="G18" s="48"/>
      <c r="H18" s="48"/>
      <c r="I18" s="49"/>
      <c r="J18" s="43">
        <v>83.5</v>
      </c>
      <c r="K18" s="43">
        <v>77</v>
      </c>
      <c r="L18" s="43">
        <v>70.5</v>
      </c>
      <c r="M18" s="43">
        <v>84.5</v>
      </c>
      <c r="N18" s="43">
        <v>84.5</v>
      </c>
      <c r="O18" s="37">
        <v>0</v>
      </c>
      <c r="P18" s="13">
        <f t="shared" si="0"/>
        <v>80</v>
      </c>
    </row>
    <row r="19" spans="2:18" ht="15.75" x14ac:dyDescent="0.25">
      <c r="B19" s="36">
        <f t="shared" si="1"/>
        <v>11</v>
      </c>
      <c r="C19" s="29" t="s">
        <v>229</v>
      </c>
      <c r="D19" s="47" t="s">
        <v>245</v>
      </c>
      <c r="E19" s="48"/>
      <c r="F19" s="48"/>
      <c r="G19" s="48"/>
      <c r="H19" s="48"/>
      <c r="I19" s="49"/>
      <c r="J19" s="43">
        <v>0</v>
      </c>
      <c r="K19" s="43">
        <v>77</v>
      </c>
      <c r="L19" s="43">
        <v>75</v>
      </c>
      <c r="M19" s="43">
        <v>75.5</v>
      </c>
      <c r="N19" s="43">
        <v>75.5</v>
      </c>
      <c r="O19" s="37">
        <v>0</v>
      </c>
      <c r="P19" s="13">
        <f t="shared" si="0"/>
        <v>60.6</v>
      </c>
      <c r="R19" s="32"/>
    </row>
    <row r="20" spans="2:18" ht="15.75" x14ac:dyDescent="0.25">
      <c r="B20" s="36">
        <f t="shared" si="1"/>
        <v>12</v>
      </c>
      <c r="C20" s="29" t="s">
        <v>230</v>
      </c>
      <c r="D20" s="47" t="s">
        <v>246</v>
      </c>
      <c r="E20" s="48"/>
      <c r="F20" s="48"/>
      <c r="G20" s="48"/>
      <c r="H20" s="48"/>
      <c r="I20" s="49"/>
      <c r="J20" s="43">
        <v>73</v>
      </c>
      <c r="K20" s="43">
        <v>70</v>
      </c>
      <c r="L20" s="43">
        <v>70.5</v>
      </c>
      <c r="M20" s="43">
        <v>0</v>
      </c>
      <c r="N20" s="43">
        <v>76.5</v>
      </c>
      <c r="O20" s="37">
        <v>0</v>
      </c>
      <c r="P20" s="13">
        <f t="shared" si="0"/>
        <v>58</v>
      </c>
      <c r="R20" s="32"/>
    </row>
    <row r="21" spans="2:18" ht="15.75" x14ac:dyDescent="0.25">
      <c r="B21" s="36">
        <f t="shared" si="1"/>
        <v>13</v>
      </c>
      <c r="C21" s="29" t="s">
        <v>231</v>
      </c>
      <c r="D21" s="47" t="s">
        <v>247</v>
      </c>
      <c r="E21" s="48"/>
      <c r="F21" s="48"/>
      <c r="G21" s="48"/>
      <c r="H21" s="48"/>
      <c r="I21" s="49"/>
      <c r="J21" s="43">
        <v>70</v>
      </c>
      <c r="K21" s="43">
        <v>0</v>
      </c>
      <c r="L21" s="43">
        <v>0</v>
      </c>
      <c r="M21" s="43">
        <v>0</v>
      </c>
      <c r="N21" s="43">
        <v>0</v>
      </c>
      <c r="O21" s="37">
        <v>0</v>
      </c>
      <c r="P21" s="13">
        <f t="shared" si="0"/>
        <v>14</v>
      </c>
    </row>
    <row r="22" spans="2:18" ht="15.75" x14ac:dyDescent="0.25">
      <c r="B22" s="36">
        <f t="shared" si="1"/>
        <v>14</v>
      </c>
      <c r="C22" s="29" t="s">
        <v>232</v>
      </c>
      <c r="D22" s="47" t="s">
        <v>248</v>
      </c>
      <c r="E22" s="48"/>
      <c r="F22" s="48"/>
      <c r="G22" s="48"/>
      <c r="H22" s="48"/>
      <c r="I22" s="49"/>
      <c r="J22" s="43">
        <v>79</v>
      </c>
      <c r="K22" s="43">
        <v>77</v>
      </c>
      <c r="L22" s="43">
        <v>82</v>
      </c>
      <c r="M22" s="43">
        <v>74.5</v>
      </c>
      <c r="N22" s="43">
        <v>84.5</v>
      </c>
      <c r="O22" s="37">
        <v>0</v>
      </c>
      <c r="P22" s="13">
        <f t="shared" si="0"/>
        <v>79.400000000000006</v>
      </c>
    </row>
    <row r="23" spans="2:18" ht="15.75" x14ac:dyDescent="0.25">
      <c r="B23" s="36">
        <f t="shared" si="1"/>
        <v>15</v>
      </c>
      <c r="C23" s="29" t="s">
        <v>233</v>
      </c>
      <c r="D23" s="47" t="s">
        <v>249</v>
      </c>
      <c r="E23" s="48"/>
      <c r="F23" s="48"/>
      <c r="G23" s="48"/>
      <c r="H23" s="48"/>
      <c r="I23" s="49"/>
      <c r="J23" s="43">
        <v>81.5</v>
      </c>
      <c r="K23" s="43">
        <v>0</v>
      </c>
      <c r="L23" s="43">
        <v>0</v>
      </c>
      <c r="M23" s="43">
        <v>79</v>
      </c>
      <c r="N23" s="43">
        <v>79</v>
      </c>
      <c r="O23" s="37">
        <v>0</v>
      </c>
      <c r="P23" s="13">
        <f t="shared" si="0"/>
        <v>47.9</v>
      </c>
    </row>
    <row r="24" spans="2:18" ht="15.75" x14ac:dyDescent="0.25">
      <c r="B24" s="36">
        <f t="shared" si="1"/>
        <v>16</v>
      </c>
      <c r="C24" s="29" t="s">
        <v>234</v>
      </c>
      <c r="D24" s="47" t="s">
        <v>250</v>
      </c>
      <c r="E24" s="48"/>
      <c r="F24" s="48"/>
      <c r="G24" s="48"/>
      <c r="H24" s="48"/>
      <c r="I24" s="49"/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37">
        <v>0</v>
      </c>
      <c r="P24" s="13">
        <f t="shared" si="0"/>
        <v>0</v>
      </c>
    </row>
    <row r="25" spans="2:18" ht="15.75" x14ac:dyDescent="0.25">
      <c r="B25" s="36">
        <f t="shared" si="1"/>
        <v>17</v>
      </c>
      <c r="C25" s="29"/>
      <c r="D25" s="47"/>
      <c r="E25" s="48"/>
      <c r="F25" s="48"/>
      <c r="G25" s="48"/>
      <c r="H25" s="48"/>
      <c r="I25" s="49"/>
      <c r="J25" s="43"/>
      <c r="K25" s="43"/>
      <c r="L25" s="43"/>
      <c r="M25" s="43"/>
      <c r="N25" s="43"/>
      <c r="O25" s="37">
        <v>0</v>
      </c>
      <c r="P25" s="13">
        <f t="shared" si="0"/>
        <v>0</v>
      </c>
    </row>
    <row r="26" spans="2:18" ht="15.75" x14ac:dyDescent="0.25">
      <c r="B26" s="36">
        <f t="shared" si="1"/>
        <v>18</v>
      </c>
      <c r="C26" s="29"/>
      <c r="D26" s="47"/>
      <c r="E26" s="48"/>
      <c r="F26" s="48"/>
      <c r="G26" s="48"/>
      <c r="H26" s="48"/>
      <c r="I26" s="49"/>
      <c r="J26" s="43"/>
      <c r="K26" s="43"/>
      <c r="L26" s="43"/>
      <c r="M26" s="43"/>
      <c r="N26" s="43"/>
      <c r="O26" s="37">
        <v>0</v>
      </c>
      <c r="P26" s="13">
        <f t="shared" si="0"/>
        <v>0</v>
      </c>
    </row>
    <row r="27" spans="2:18" ht="15.75" x14ac:dyDescent="0.25">
      <c r="B27" s="36">
        <f t="shared" si="1"/>
        <v>19</v>
      </c>
      <c r="C27" s="29"/>
      <c r="D27" s="47"/>
      <c r="E27" s="48"/>
      <c r="F27" s="48"/>
      <c r="G27" s="48"/>
      <c r="H27" s="48"/>
      <c r="I27" s="49"/>
      <c r="J27" s="43"/>
      <c r="K27" s="43"/>
      <c r="L27" s="43"/>
      <c r="M27" s="43"/>
      <c r="N27" s="43"/>
      <c r="O27" s="37">
        <v>0</v>
      </c>
      <c r="P27" s="13">
        <f t="shared" si="0"/>
        <v>0</v>
      </c>
    </row>
    <row r="28" spans="2:18" ht="15.75" x14ac:dyDescent="0.25">
      <c r="B28" s="36">
        <f t="shared" si="1"/>
        <v>20</v>
      </c>
      <c r="C28" s="29"/>
      <c r="D28" s="47"/>
      <c r="E28" s="48"/>
      <c r="F28" s="48"/>
      <c r="G28" s="48"/>
      <c r="H28" s="48"/>
      <c r="I28" s="49"/>
      <c r="J28" s="43"/>
      <c r="K28" s="43"/>
      <c r="L28" s="43"/>
      <c r="M28" s="43"/>
      <c r="N28" s="43"/>
      <c r="O28" s="37">
        <v>0</v>
      </c>
      <c r="P28" s="13">
        <f t="shared" si="0"/>
        <v>0</v>
      </c>
      <c r="R28" s="32"/>
    </row>
    <row r="29" spans="2:18" ht="15.75" x14ac:dyDescent="0.25">
      <c r="B29" s="36">
        <f t="shared" si="1"/>
        <v>21</v>
      </c>
      <c r="C29" s="29"/>
      <c r="D29" s="47"/>
      <c r="E29" s="48"/>
      <c r="F29" s="48"/>
      <c r="G29" s="48"/>
      <c r="H29" s="48"/>
      <c r="I29" s="49"/>
      <c r="J29" s="43"/>
      <c r="K29" s="43"/>
      <c r="L29" s="43"/>
      <c r="M29" s="43"/>
      <c r="N29" s="43"/>
      <c r="O29" s="37">
        <v>0</v>
      </c>
      <c r="P29" s="13">
        <f t="shared" si="0"/>
        <v>0</v>
      </c>
    </row>
    <row r="30" spans="2:18" ht="15.75" x14ac:dyDescent="0.25">
      <c r="B30" s="36">
        <f t="shared" si="1"/>
        <v>22</v>
      </c>
      <c r="C30" s="29"/>
      <c r="D30" s="47"/>
      <c r="E30" s="48"/>
      <c r="F30" s="48"/>
      <c r="G30" s="48"/>
      <c r="H30" s="48"/>
      <c r="I30" s="49"/>
      <c r="J30" s="43"/>
      <c r="K30" s="43"/>
      <c r="L30" s="43"/>
      <c r="M30" s="43"/>
      <c r="N30" s="43"/>
      <c r="O30" s="37">
        <v>0</v>
      </c>
      <c r="P30" s="13">
        <f t="shared" si="0"/>
        <v>0</v>
      </c>
    </row>
    <row r="31" spans="2:18" ht="15.75" x14ac:dyDescent="0.25">
      <c r="B31" s="36">
        <f t="shared" si="1"/>
        <v>23</v>
      </c>
      <c r="C31" s="29"/>
      <c r="D31" s="47"/>
      <c r="E31" s="48"/>
      <c r="F31" s="48"/>
      <c r="G31" s="48"/>
      <c r="H31" s="48"/>
      <c r="I31" s="49"/>
      <c r="J31" s="43"/>
      <c r="K31" s="43"/>
      <c r="L31" s="43"/>
      <c r="M31" s="43"/>
      <c r="N31" s="43"/>
      <c r="O31" s="37">
        <v>0</v>
      </c>
      <c r="P31" s="13">
        <f t="shared" si="0"/>
        <v>0</v>
      </c>
    </row>
    <row r="32" spans="2:18" ht="15.75" x14ac:dyDescent="0.25">
      <c r="B32" s="36">
        <f t="shared" si="1"/>
        <v>24</v>
      </c>
      <c r="C32" s="29"/>
      <c r="D32" s="47"/>
      <c r="E32" s="48"/>
      <c r="F32" s="48"/>
      <c r="G32" s="48"/>
      <c r="H32" s="48"/>
      <c r="I32" s="49"/>
      <c r="J32" s="43"/>
      <c r="K32" s="43"/>
      <c r="L32" s="43"/>
      <c r="M32" s="43"/>
      <c r="N32" s="43"/>
      <c r="O32" s="37">
        <v>0</v>
      </c>
      <c r="P32" s="13">
        <f t="shared" si="0"/>
        <v>0</v>
      </c>
      <c r="R32" s="32"/>
    </row>
    <row r="33" spans="2:16" ht="15.75" x14ac:dyDescent="0.25">
      <c r="B33" s="36">
        <f t="shared" si="1"/>
        <v>25</v>
      </c>
      <c r="C33" s="29"/>
      <c r="D33" s="47"/>
      <c r="E33" s="48"/>
      <c r="F33" s="48"/>
      <c r="G33" s="48"/>
      <c r="H33" s="48"/>
      <c r="I33" s="49"/>
      <c r="J33" s="43"/>
      <c r="K33" s="43"/>
      <c r="L33" s="43"/>
      <c r="M33" s="43"/>
      <c r="N33" s="43"/>
      <c r="O33" s="37">
        <v>0</v>
      </c>
      <c r="P33" s="13">
        <f t="shared" si="0"/>
        <v>0</v>
      </c>
    </row>
    <row r="34" spans="2:16" ht="15.75" x14ac:dyDescent="0.25">
      <c r="B34" s="36">
        <f t="shared" si="1"/>
        <v>26</v>
      </c>
      <c r="C34" s="29"/>
      <c r="D34" s="47"/>
      <c r="E34" s="48"/>
      <c r="F34" s="48"/>
      <c r="G34" s="48"/>
      <c r="H34" s="48"/>
      <c r="I34" s="49"/>
      <c r="J34" s="43"/>
      <c r="K34" s="43"/>
      <c r="L34" s="43"/>
      <c r="M34" s="43"/>
      <c r="N34" s="43"/>
      <c r="O34" s="37">
        <v>0</v>
      </c>
      <c r="P34" s="13">
        <f t="shared" si="0"/>
        <v>0</v>
      </c>
    </row>
    <row r="35" spans="2:16" ht="15.75" x14ac:dyDescent="0.25">
      <c r="B35" s="36">
        <f t="shared" si="1"/>
        <v>27</v>
      </c>
      <c r="C35" s="29"/>
      <c r="D35" s="47"/>
      <c r="E35" s="48"/>
      <c r="F35" s="48"/>
      <c r="G35" s="48"/>
      <c r="H35" s="48"/>
      <c r="I35" s="49"/>
      <c r="J35" s="43"/>
      <c r="K35" s="43"/>
      <c r="L35" s="43"/>
      <c r="M35" s="43"/>
      <c r="N35" s="43"/>
      <c r="O35" s="37">
        <v>0</v>
      </c>
      <c r="P35" s="13">
        <f t="shared" si="0"/>
        <v>0</v>
      </c>
    </row>
    <row r="36" spans="2:16" ht="15.75" x14ac:dyDescent="0.25">
      <c r="B36" s="36">
        <f t="shared" si="1"/>
        <v>28</v>
      </c>
      <c r="C36" s="29"/>
      <c r="D36" s="47"/>
      <c r="E36" s="48"/>
      <c r="F36" s="48"/>
      <c r="G36" s="48"/>
      <c r="H36" s="48"/>
      <c r="I36" s="49"/>
      <c r="J36" s="43"/>
      <c r="K36" s="43"/>
      <c r="L36" s="43"/>
      <c r="M36" s="43"/>
      <c r="N36" s="43"/>
      <c r="O36" s="37">
        <v>0</v>
      </c>
      <c r="P36" s="13">
        <f t="shared" si="0"/>
        <v>0</v>
      </c>
    </row>
    <row r="37" spans="2:16" ht="15.75" x14ac:dyDescent="0.25">
      <c r="B37" s="36">
        <f t="shared" si="1"/>
        <v>29</v>
      </c>
      <c r="C37" s="29"/>
      <c r="D37" s="47"/>
      <c r="E37" s="48"/>
      <c r="F37" s="48"/>
      <c r="G37" s="48"/>
      <c r="H37" s="48"/>
      <c r="I37" s="49"/>
      <c r="J37" s="43"/>
      <c r="K37" s="43"/>
      <c r="L37" s="43"/>
      <c r="M37" s="43"/>
      <c r="N37" s="43"/>
      <c r="O37" s="37">
        <v>0</v>
      </c>
      <c r="P37" s="13">
        <f t="shared" si="0"/>
        <v>0</v>
      </c>
    </row>
    <row r="38" spans="2:16" ht="15.75" x14ac:dyDescent="0.25">
      <c r="B38" s="36">
        <f t="shared" si="1"/>
        <v>30</v>
      </c>
      <c r="C38" s="29"/>
      <c r="D38" s="47"/>
      <c r="E38" s="48"/>
      <c r="F38" s="48"/>
      <c r="G38" s="48"/>
      <c r="H38" s="48"/>
      <c r="I38" s="49"/>
      <c r="J38" s="43"/>
      <c r="K38" s="43"/>
      <c r="L38" s="43"/>
      <c r="M38" s="43"/>
      <c r="N38" s="43"/>
      <c r="O38" s="37">
        <v>0</v>
      </c>
      <c r="P38" s="13">
        <f t="shared" si="0"/>
        <v>0</v>
      </c>
    </row>
    <row r="39" spans="2:16" ht="15.75" x14ac:dyDescent="0.25">
      <c r="B39" s="36">
        <f t="shared" si="1"/>
        <v>31</v>
      </c>
      <c r="C39" s="29"/>
      <c r="D39" s="47"/>
      <c r="E39" s="48"/>
      <c r="F39" s="48"/>
      <c r="G39" s="48"/>
      <c r="H39" s="48"/>
      <c r="I39" s="49"/>
      <c r="J39" s="43"/>
      <c r="K39" s="43"/>
      <c r="L39" s="43"/>
      <c r="M39" s="43"/>
      <c r="N39" s="43"/>
      <c r="O39" s="37">
        <v>0</v>
      </c>
      <c r="P39" s="13">
        <f t="shared" si="0"/>
        <v>0</v>
      </c>
    </row>
    <row r="40" spans="2:16" ht="15.75" x14ac:dyDescent="0.25">
      <c r="B40" s="36">
        <f t="shared" si="1"/>
        <v>32</v>
      </c>
      <c r="C40" s="29"/>
      <c r="D40" s="47"/>
      <c r="E40" s="48"/>
      <c r="F40" s="48"/>
      <c r="G40" s="48"/>
      <c r="H40" s="48"/>
      <c r="I40" s="49"/>
      <c r="J40" s="43"/>
      <c r="K40" s="43"/>
      <c r="L40" s="43"/>
      <c r="M40" s="43"/>
      <c r="N40" s="43"/>
      <c r="O40" s="37">
        <v>0</v>
      </c>
      <c r="P40" s="13">
        <f t="shared" si="0"/>
        <v>0</v>
      </c>
    </row>
    <row r="41" spans="2:16" ht="15.75" x14ac:dyDescent="0.25">
      <c r="B41" s="36">
        <f t="shared" si="1"/>
        <v>33</v>
      </c>
      <c r="C41" s="29"/>
      <c r="D41" s="47"/>
      <c r="E41" s="48"/>
      <c r="F41" s="48"/>
      <c r="G41" s="48"/>
      <c r="H41" s="48"/>
      <c r="I41" s="49"/>
      <c r="J41" s="43"/>
      <c r="K41" s="43"/>
      <c r="L41" s="43"/>
      <c r="M41" s="43"/>
      <c r="N41" s="43"/>
      <c r="O41" s="37">
        <v>0</v>
      </c>
      <c r="P41" s="13">
        <f t="shared" si="0"/>
        <v>0</v>
      </c>
    </row>
    <row r="42" spans="2:16" ht="15.75" x14ac:dyDescent="0.25">
      <c r="B42" s="36">
        <f t="shared" si="1"/>
        <v>34</v>
      </c>
      <c r="C42" s="29"/>
      <c r="D42" s="47"/>
      <c r="E42" s="48"/>
      <c r="F42" s="48"/>
      <c r="G42" s="48"/>
      <c r="H42" s="48"/>
      <c r="I42" s="49"/>
      <c r="J42" s="43"/>
      <c r="K42" s="43"/>
      <c r="L42" s="43"/>
      <c r="M42" s="43"/>
      <c r="N42" s="43"/>
      <c r="O42" s="37">
        <v>0</v>
      </c>
      <c r="P42" s="13">
        <f t="shared" si="0"/>
        <v>0</v>
      </c>
    </row>
    <row r="43" spans="2:16" x14ac:dyDescent="0.25">
      <c r="B43" s="36">
        <f t="shared" si="1"/>
        <v>35</v>
      </c>
      <c r="C43" s="36"/>
      <c r="D43" s="66"/>
      <c r="E43" s="66"/>
      <c r="F43" s="66"/>
      <c r="G43" s="66"/>
      <c r="H43" s="66"/>
      <c r="I43" s="66"/>
      <c r="J43" s="45"/>
      <c r="K43" s="45"/>
      <c r="L43" s="45"/>
      <c r="M43" s="45"/>
      <c r="N43" s="45"/>
      <c r="O43" s="37"/>
      <c r="P43" s="13">
        <f t="shared" si="0"/>
        <v>0</v>
      </c>
    </row>
    <row r="44" spans="2:16" x14ac:dyDescent="0.25">
      <c r="B44" s="36">
        <f t="shared" si="1"/>
        <v>36</v>
      </c>
      <c r="C44" s="36"/>
      <c r="D44" s="66"/>
      <c r="E44" s="66"/>
      <c r="F44" s="66"/>
      <c r="G44" s="66"/>
      <c r="H44" s="66"/>
      <c r="I44" s="66"/>
      <c r="J44" s="45"/>
      <c r="K44" s="45"/>
      <c r="L44" s="45"/>
      <c r="M44" s="45"/>
      <c r="N44" s="45"/>
      <c r="O44" s="37"/>
      <c r="P44" s="13">
        <f t="shared" si="0"/>
        <v>0</v>
      </c>
    </row>
    <row r="45" spans="2:16" x14ac:dyDescent="0.25">
      <c r="B45" s="36">
        <f t="shared" si="1"/>
        <v>37</v>
      </c>
      <c r="C45" s="8"/>
      <c r="D45" s="66"/>
      <c r="E45" s="66"/>
      <c r="F45" s="66"/>
      <c r="G45" s="66"/>
      <c r="H45" s="66"/>
      <c r="I45" s="66"/>
      <c r="J45" s="45"/>
      <c r="K45" s="45"/>
      <c r="L45" s="45"/>
      <c r="M45" s="45"/>
      <c r="N45" s="45"/>
      <c r="O45" s="37"/>
      <c r="P45" s="13">
        <f t="shared" si="0"/>
        <v>0</v>
      </c>
    </row>
    <row r="46" spans="2:16" x14ac:dyDescent="0.25">
      <c r="B46" s="36">
        <f t="shared" si="1"/>
        <v>38</v>
      </c>
      <c r="C46" s="8"/>
      <c r="D46" s="66"/>
      <c r="E46" s="66"/>
      <c r="F46" s="66"/>
      <c r="G46" s="66"/>
      <c r="H46" s="66"/>
      <c r="I46" s="66"/>
      <c r="J46" s="45"/>
      <c r="K46" s="45"/>
      <c r="L46" s="45"/>
      <c r="M46" s="45"/>
      <c r="N46" s="45"/>
      <c r="O46" s="37"/>
      <c r="P46" s="13">
        <f t="shared" si="0"/>
        <v>0</v>
      </c>
    </row>
    <row r="47" spans="2:16" x14ac:dyDescent="0.25">
      <c r="B47" s="36">
        <f t="shared" si="1"/>
        <v>39</v>
      </c>
      <c r="C47" s="8"/>
      <c r="D47" s="66"/>
      <c r="E47" s="66"/>
      <c r="F47" s="66"/>
      <c r="G47" s="66"/>
      <c r="H47" s="66"/>
      <c r="I47" s="66"/>
      <c r="J47" s="45"/>
      <c r="K47" s="45"/>
      <c r="L47" s="45"/>
      <c r="M47" s="45"/>
      <c r="N47" s="45"/>
      <c r="O47" s="37"/>
      <c r="P47" s="13">
        <f t="shared" si="0"/>
        <v>0</v>
      </c>
    </row>
    <row r="48" spans="2:16" x14ac:dyDescent="0.25">
      <c r="B48" s="36">
        <f t="shared" si="1"/>
        <v>40</v>
      </c>
      <c r="C48" s="8"/>
      <c r="D48" s="66"/>
      <c r="E48" s="66"/>
      <c r="F48" s="66"/>
      <c r="G48" s="66"/>
      <c r="H48" s="66"/>
      <c r="I48" s="66"/>
      <c r="J48" s="45"/>
      <c r="K48" s="45"/>
      <c r="L48" s="45"/>
      <c r="M48" s="45"/>
      <c r="N48" s="45"/>
      <c r="O48" s="37"/>
      <c r="P48" s="13">
        <f t="shared" si="0"/>
        <v>0</v>
      </c>
    </row>
    <row r="49" spans="2:16" x14ac:dyDescent="0.25">
      <c r="B49" s="36">
        <f t="shared" si="1"/>
        <v>41</v>
      </c>
      <c r="C49" s="8"/>
      <c r="D49" s="66"/>
      <c r="E49" s="66"/>
      <c r="F49" s="66"/>
      <c r="G49" s="66"/>
      <c r="H49" s="66"/>
      <c r="I49" s="66"/>
      <c r="J49" s="37"/>
      <c r="K49" s="37"/>
      <c r="L49" s="37"/>
      <c r="M49" s="37"/>
      <c r="N49" s="37"/>
      <c r="O49" s="37"/>
      <c r="P49" s="13">
        <f t="shared" si="0"/>
        <v>0</v>
      </c>
    </row>
    <row r="50" spans="2:16" x14ac:dyDescent="0.25">
      <c r="B50" s="36">
        <f t="shared" si="1"/>
        <v>42</v>
      </c>
      <c r="C50" s="8"/>
      <c r="D50" s="66"/>
      <c r="E50" s="66"/>
      <c r="F50" s="66"/>
      <c r="G50" s="66"/>
      <c r="H50" s="66"/>
      <c r="I50" s="66"/>
      <c r="J50" s="37"/>
      <c r="K50" s="37"/>
      <c r="L50" s="37"/>
      <c r="M50" s="37"/>
      <c r="N50" s="37"/>
      <c r="O50" s="37"/>
      <c r="P50" s="13">
        <f t="shared" si="0"/>
        <v>0</v>
      </c>
    </row>
    <row r="51" spans="2:16" x14ac:dyDescent="0.25">
      <c r="B51" s="36">
        <f t="shared" si="1"/>
        <v>43</v>
      </c>
      <c r="C51" s="8"/>
      <c r="D51" s="66"/>
      <c r="E51" s="66"/>
      <c r="F51" s="66"/>
      <c r="G51" s="66"/>
      <c r="H51" s="66"/>
      <c r="I51" s="66"/>
      <c r="J51" s="37"/>
      <c r="K51" s="37"/>
      <c r="L51" s="37"/>
      <c r="M51" s="37"/>
      <c r="N51" s="37"/>
      <c r="O51" s="37"/>
      <c r="P51" s="13">
        <f t="shared" si="0"/>
        <v>0</v>
      </c>
    </row>
    <row r="52" spans="2:16" x14ac:dyDescent="0.25">
      <c r="B52" s="36">
        <f t="shared" si="1"/>
        <v>44</v>
      </c>
      <c r="C52" s="8"/>
      <c r="D52" s="66"/>
      <c r="E52" s="66"/>
      <c r="F52" s="66"/>
      <c r="G52" s="66"/>
      <c r="H52" s="66"/>
      <c r="I52" s="66"/>
      <c r="J52" s="37"/>
      <c r="K52" s="37"/>
      <c r="L52" s="37"/>
      <c r="M52" s="37"/>
      <c r="N52" s="37"/>
      <c r="O52" s="37"/>
      <c r="P52" s="13">
        <f t="shared" si="0"/>
        <v>0</v>
      </c>
    </row>
    <row r="53" spans="2:16" x14ac:dyDescent="0.25">
      <c r="B53" s="36">
        <f t="shared" si="1"/>
        <v>45</v>
      </c>
      <c r="C53" s="20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13">
        <f t="shared" si="0"/>
        <v>0</v>
      </c>
    </row>
    <row r="54" spans="2:16" x14ac:dyDescent="0.25">
      <c r="C54" s="53"/>
      <c r="D54" s="53"/>
      <c r="E54" s="35"/>
      <c r="H54" s="56" t="s">
        <v>19</v>
      </c>
      <c r="I54" s="56"/>
      <c r="J54" s="39">
        <f>COUNTIF(J9:J53,"&gt;=70")</f>
        <v>13</v>
      </c>
      <c r="K54" s="39">
        <f t="shared" ref="K54:O54" si="2">COUNTIF(K9:K53,"&gt;=70")</f>
        <v>11</v>
      </c>
      <c r="L54" s="39">
        <f t="shared" si="2"/>
        <v>9</v>
      </c>
      <c r="M54" s="39">
        <f t="shared" si="2"/>
        <v>11</v>
      </c>
      <c r="N54" s="39">
        <f t="shared" si="2"/>
        <v>12</v>
      </c>
      <c r="O54" s="39">
        <f t="shared" si="2"/>
        <v>0</v>
      </c>
      <c r="P54" s="25">
        <f t="shared" ref="P54" si="3">COUNTIF(P9:P48,"&gt;=70")</f>
        <v>5</v>
      </c>
    </row>
    <row r="55" spans="2:16" x14ac:dyDescent="0.25">
      <c r="C55" s="53"/>
      <c r="D55" s="53"/>
      <c r="E55" s="19"/>
      <c r="H55" s="57" t="s">
        <v>20</v>
      </c>
      <c r="I55" s="57"/>
      <c r="J55" s="40">
        <f>COUNTIF(J9:J53,"&lt;70")</f>
        <v>3</v>
      </c>
      <c r="K55" s="40">
        <f t="shared" ref="K55:P55" si="4">COUNTIF(K9:K53,"&lt;70")</f>
        <v>5</v>
      </c>
      <c r="L55" s="40">
        <f t="shared" si="4"/>
        <v>7</v>
      </c>
      <c r="M55" s="40">
        <f t="shared" si="4"/>
        <v>5</v>
      </c>
      <c r="N55" s="40">
        <f t="shared" si="4"/>
        <v>4</v>
      </c>
      <c r="O55" s="40">
        <f t="shared" si="4"/>
        <v>34</v>
      </c>
      <c r="P55" s="40">
        <f t="shared" si="4"/>
        <v>40</v>
      </c>
    </row>
    <row r="56" spans="2:16" x14ac:dyDescent="0.25">
      <c r="C56" s="53"/>
      <c r="D56" s="53"/>
      <c r="E56" s="53"/>
      <c r="H56" s="57" t="s">
        <v>21</v>
      </c>
      <c r="I56" s="57"/>
      <c r="J56" s="40">
        <f>COUNT(J9:J53)</f>
        <v>16</v>
      </c>
      <c r="K56" s="40">
        <f t="shared" ref="K56:P56" si="5">COUNT(K9:K53)</f>
        <v>16</v>
      </c>
      <c r="L56" s="40">
        <f t="shared" si="5"/>
        <v>16</v>
      </c>
      <c r="M56" s="40">
        <f t="shared" si="5"/>
        <v>16</v>
      </c>
      <c r="N56" s="40">
        <f t="shared" si="5"/>
        <v>16</v>
      </c>
      <c r="O56" s="40">
        <f t="shared" si="5"/>
        <v>34</v>
      </c>
      <c r="P56" s="40">
        <f t="shared" si="5"/>
        <v>45</v>
      </c>
    </row>
    <row r="57" spans="2:16" x14ac:dyDescent="0.25">
      <c r="C57" s="53"/>
      <c r="D57" s="53"/>
      <c r="E57" s="35"/>
      <c r="F57" s="11"/>
      <c r="H57" s="58" t="s">
        <v>16</v>
      </c>
      <c r="I57" s="58"/>
      <c r="J57" s="23">
        <f>J54/J56</f>
        <v>0.8125</v>
      </c>
      <c r="K57" s="24">
        <f t="shared" ref="K57:P57" si="6">K54/K56</f>
        <v>0.6875</v>
      </c>
      <c r="L57" s="24">
        <f t="shared" si="6"/>
        <v>0.5625</v>
      </c>
      <c r="M57" s="24">
        <f t="shared" si="6"/>
        <v>0.6875</v>
      </c>
      <c r="N57" s="24">
        <f t="shared" si="6"/>
        <v>0.75</v>
      </c>
      <c r="O57" s="24">
        <f t="shared" si="6"/>
        <v>0</v>
      </c>
      <c r="P57" s="24">
        <f t="shared" si="6"/>
        <v>0.1111111111111111</v>
      </c>
    </row>
    <row r="58" spans="2:16" x14ac:dyDescent="0.25">
      <c r="C58" s="53"/>
      <c r="D58" s="53"/>
      <c r="E58" s="35"/>
      <c r="F58" s="11"/>
      <c r="H58" s="58" t="s">
        <v>17</v>
      </c>
      <c r="I58" s="58"/>
      <c r="J58" s="23">
        <f>J55/J56</f>
        <v>0.1875</v>
      </c>
      <c r="K58" s="23">
        <f t="shared" ref="K58:P58" si="7">K55/K56</f>
        <v>0.3125</v>
      </c>
      <c r="L58" s="24">
        <f t="shared" si="7"/>
        <v>0.4375</v>
      </c>
      <c r="M58" s="24">
        <f t="shared" si="7"/>
        <v>0.3125</v>
      </c>
      <c r="N58" s="24">
        <f t="shared" si="7"/>
        <v>0.25</v>
      </c>
      <c r="O58" s="24">
        <f t="shared" si="7"/>
        <v>1</v>
      </c>
      <c r="P58" s="24">
        <f t="shared" si="7"/>
        <v>0.88888888888888884</v>
      </c>
    </row>
    <row r="59" spans="2:16" x14ac:dyDescent="0.25">
      <c r="C59" s="53"/>
      <c r="D59" s="53"/>
      <c r="E59" s="19"/>
      <c r="F59" s="11"/>
    </row>
    <row r="60" spans="2:16" x14ac:dyDescent="0.25">
      <c r="C60" s="35"/>
      <c r="D60" s="35"/>
      <c r="E60" s="19"/>
      <c r="F60" s="11"/>
    </row>
    <row r="61" spans="2:16" x14ac:dyDescent="0.25">
      <c r="J61" s="59"/>
      <c r="K61" s="59"/>
      <c r="L61" s="59"/>
      <c r="M61" s="59"/>
      <c r="N61" s="59"/>
      <c r="O61" s="59"/>
    </row>
    <row r="62" spans="2:16" x14ac:dyDescent="0.25">
      <c r="J62" s="52" t="s">
        <v>18</v>
      </c>
      <c r="K62" s="52"/>
      <c r="L62" s="52"/>
      <c r="M62" s="52"/>
      <c r="N62" s="52"/>
      <c r="O62" s="52"/>
    </row>
  </sheetData>
  <mergeCells count="33">
    <mergeCell ref="J62:O62"/>
    <mergeCell ref="C57:D57"/>
    <mergeCell ref="H57:I57"/>
    <mergeCell ref="C58:D58"/>
    <mergeCell ref="H58:I58"/>
    <mergeCell ref="C59:D59"/>
    <mergeCell ref="J61:O61"/>
    <mergeCell ref="C54:D54"/>
    <mergeCell ref="H54:I54"/>
    <mergeCell ref="C55:D55"/>
    <mergeCell ref="H55:I55"/>
    <mergeCell ref="C56:E56"/>
    <mergeCell ref="H56:I56"/>
    <mergeCell ref="D53:I53"/>
    <mergeCell ref="D8:I8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6:G6"/>
    <mergeCell ref="I6:J6"/>
    <mergeCell ref="K6:O6"/>
    <mergeCell ref="B2:O2"/>
    <mergeCell ref="C3:O3"/>
    <mergeCell ref="D4:G4"/>
    <mergeCell ref="J4:K4"/>
    <mergeCell ref="N4:P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37" zoomScale="112" zoomScaleNormal="112" workbookViewId="0">
      <selection activeCell="R16" sqref="R16:S1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7109375" hidden="1" customWidth="1"/>
    <col min="16" max="16" width="8.7109375" customWidth="1"/>
    <col min="17" max="18" width="5.7109375" customWidth="1"/>
  </cols>
  <sheetData>
    <row r="2" spans="2:19" ht="15.75" x14ac:dyDescent="0.2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2"/>
      <c r="Q2" s="2"/>
    </row>
    <row r="3" spans="2:19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18"/>
      <c r="Q3" s="18"/>
    </row>
    <row r="4" spans="2:19" x14ac:dyDescent="0.25">
      <c r="C4" t="s">
        <v>0</v>
      </c>
      <c r="D4" s="60" t="s">
        <v>148</v>
      </c>
      <c r="E4" s="60"/>
      <c r="F4" s="60"/>
      <c r="G4" s="60"/>
      <c r="I4" t="s">
        <v>1</v>
      </c>
      <c r="J4" s="61" t="s">
        <v>251</v>
      </c>
      <c r="K4" s="61"/>
      <c r="M4" t="s">
        <v>2</v>
      </c>
      <c r="N4" s="68">
        <v>45259</v>
      </c>
      <c r="O4" s="68"/>
      <c r="P4" s="68"/>
    </row>
    <row r="5" spans="2:19" ht="6.75" customHeight="1" x14ac:dyDescent="0.25">
      <c r="D5" s="6"/>
      <c r="E5" s="6"/>
      <c r="F5" s="6"/>
      <c r="G5" s="6"/>
    </row>
    <row r="6" spans="2:19" x14ac:dyDescent="0.25">
      <c r="C6" t="s">
        <v>3</v>
      </c>
      <c r="D6" s="61" t="s">
        <v>144</v>
      </c>
      <c r="E6" s="61"/>
      <c r="F6" s="61"/>
      <c r="G6" s="61"/>
      <c r="I6" s="54" t="s">
        <v>22</v>
      </c>
      <c r="J6" s="54"/>
      <c r="K6" s="76" t="s">
        <v>141</v>
      </c>
      <c r="L6" s="76"/>
      <c r="M6" s="76"/>
      <c r="N6" s="76"/>
      <c r="O6" s="76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15</v>
      </c>
      <c r="P8" s="12" t="s">
        <v>23</v>
      </c>
    </row>
    <row r="9" spans="2:19" ht="15.75" x14ac:dyDescent="0.25">
      <c r="B9" s="16">
        <v>1</v>
      </c>
      <c r="C9" s="29" t="s">
        <v>252</v>
      </c>
      <c r="D9" s="47" t="s">
        <v>273</v>
      </c>
      <c r="E9" s="48"/>
      <c r="F9" s="48"/>
      <c r="G9" s="48"/>
      <c r="H9" s="48"/>
      <c r="I9" s="49"/>
      <c r="J9" s="43">
        <v>71.5</v>
      </c>
      <c r="K9" s="43">
        <v>0</v>
      </c>
      <c r="L9" s="43">
        <v>0</v>
      </c>
      <c r="M9" s="43">
        <v>81</v>
      </c>
      <c r="N9" s="43">
        <v>0</v>
      </c>
      <c r="O9" s="17">
        <v>0</v>
      </c>
      <c r="P9" s="13">
        <f>SUM(J9:O9)/5</f>
        <v>30.5</v>
      </c>
    </row>
    <row r="10" spans="2:19" ht="15.75" x14ac:dyDescent="0.25">
      <c r="B10" s="16">
        <f>B9+1</f>
        <v>2</v>
      </c>
      <c r="C10" s="29" t="s">
        <v>253</v>
      </c>
      <c r="D10" s="47" t="s">
        <v>274</v>
      </c>
      <c r="E10" s="48"/>
      <c r="F10" s="48"/>
      <c r="G10" s="48"/>
      <c r="H10" s="48"/>
      <c r="I10" s="49"/>
      <c r="J10" s="43">
        <v>89.5</v>
      </c>
      <c r="K10" s="43">
        <v>70</v>
      </c>
      <c r="L10" s="43">
        <v>84</v>
      </c>
      <c r="M10" s="43">
        <v>78</v>
      </c>
      <c r="N10" s="43">
        <v>78</v>
      </c>
      <c r="O10" s="17">
        <v>0</v>
      </c>
      <c r="P10" s="13">
        <f t="shared" ref="P10:P53" si="0">SUM(J10:O10)/5</f>
        <v>79.900000000000006</v>
      </c>
    </row>
    <row r="11" spans="2:19" ht="15.75" x14ac:dyDescent="0.25">
      <c r="B11" s="16">
        <f t="shared" ref="B11:B53" si="1">B10+1</f>
        <v>3</v>
      </c>
      <c r="C11" s="29" t="s">
        <v>254</v>
      </c>
      <c r="D11" s="47" t="s">
        <v>275</v>
      </c>
      <c r="E11" s="48"/>
      <c r="F11" s="48"/>
      <c r="G11" s="48"/>
      <c r="H11" s="48"/>
      <c r="I11" s="49"/>
      <c r="J11" s="43">
        <v>94</v>
      </c>
      <c r="K11" s="43">
        <v>0</v>
      </c>
      <c r="L11" s="43">
        <v>82</v>
      </c>
      <c r="M11" s="43">
        <v>0</v>
      </c>
      <c r="N11" s="43">
        <v>77.5</v>
      </c>
      <c r="O11" s="17">
        <v>0</v>
      </c>
      <c r="P11" s="13">
        <f t="shared" si="0"/>
        <v>50.7</v>
      </c>
    </row>
    <row r="12" spans="2:19" ht="15.75" x14ac:dyDescent="0.25">
      <c r="B12" s="16">
        <f t="shared" si="1"/>
        <v>4</v>
      </c>
      <c r="C12" s="29" t="s">
        <v>255</v>
      </c>
      <c r="D12" s="47" t="s">
        <v>276</v>
      </c>
      <c r="E12" s="48"/>
      <c r="F12" s="48"/>
      <c r="G12" s="48"/>
      <c r="H12" s="48"/>
      <c r="I12" s="49"/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17">
        <v>0</v>
      </c>
      <c r="P12" s="13">
        <f t="shared" si="0"/>
        <v>0</v>
      </c>
    </row>
    <row r="13" spans="2:19" ht="15.75" x14ac:dyDescent="0.25">
      <c r="B13" s="16">
        <f t="shared" si="1"/>
        <v>5</v>
      </c>
      <c r="C13" s="29" t="s">
        <v>256</v>
      </c>
      <c r="D13" s="47" t="s">
        <v>277</v>
      </c>
      <c r="E13" s="48"/>
      <c r="F13" s="48"/>
      <c r="G13" s="48"/>
      <c r="H13" s="48"/>
      <c r="I13" s="49"/>
      <c r="J13" s="43">
        <v>75</v>
      </c>
      <c r="K13" s="43">
        <v>0</v>
      </c>
      <c r="L13" s="43">
        <v>0</v>
      </c>
      <c r="M13" s="43">
        <v>0</v>
      </c>
      <c r="N13" s="43">
        <v>0</v>
      </c>
      <c r="O13" s="17">
        <v>0</v>
      </c>
      <c r="P13" s="13">
        <f t="shared" si="0"/>
        <v>15</v>
      </c>
    </row>
    <row r="14" spans="2:19" ht="15.75" x14ac:dyDescent="0.25">
      <c r="B14" s="16">
        <f t="shared" si="1"/>
        <v>6</v>
      </c>
      <c r="C14" s="29" t="s">
        <v>257</v>
      </c>
      <c r="D14" s="47" t="s">
        <v>278</v>
      </c>
      <c r="E14" s="48"/>
      <c r="F14" s="48"/>
      <c r="G14" s="48"/>
      <c r="H14" s="48"/>
      <c r="I14" s="49"/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17">
        <v>0</v>
      </c>
      <c r="P14" s="13">
        <f t="shared" si="0"/>
        <v>0</v>
      </c>
    </row>
    <row r="15" spans="2:19" ht="15.75" x14ac:dyDescent="0.25">
      <c r="B15" s="16">
        <f t="shared" si="1"/>
        <v>7</v>
      </c>
      <c r="C15" s="29" t="s">
        <v>258</v>
      </c>
      <c r="D15" s="47" t="s">
        <v>279</v>
      </c>
      <c r="E15" s="48"/>
      <c r="F15" s="48"/>
      <c r="G15" s="48"/>
      <c r="H15" s="48"/>
      <c r="I15" s="49"/>
      <c r="J15" s="43">
        <v>0</v>
      </c>
      <c r="K15" s="43">
        <v>0</v>
      </c>
      <c r="L15" s="43">
        <v>74.5</v>
      </c>
      <c r="M15" s="43">
        <v>76.5</v>
      </c>
      <c r="N15" s="43">
        <v>76.5</v>
      </c>
      <c r="O15" s="17">
        <v>0</v>
      </c>
      <c r="P15" s="13">
        <f t="shared" si="0"/>
        <v>45.5</v>
      </c>
    </row>
    <row r="16" spans="2:19" ht="15.75" x14ac:dyDescent="0.25">
      <c r="B16" s="16">
        <f t="shared" si="1"/>
        <v>8</v>
      </c>
      <c r="C16" s="29" t="s">
        <v>259</v>
      </c>
      <c r="D16" s="47" t="s">
        <v>280</v>
      </c>
      <c r="E16" s="48"/>
      <c r="F16" s="48"/>
      <c r="G16" s="48"/>
      <c r="H16" s="48"/>
      <c r="I16" s="49"/>
      <c r="J16" s="43">
        <v>71</v>
      </c>
      <c r="K16" s="43">
        <v>75</v>
      </c>
      <c r="L16" s="43">
        <v>70</v>
      </c>
      <c r="M16" s="43">
        <v>0</v>
      </c>
      <c r="N16" s="43">
        <v>0</v>
      </c>
      <c r="O16" s="17">
        <v>0</v>
      </c>
      <c r="P16" s="13">
        <f t="shared" si="0"/>
        <v>43.2</v>
      </c>
      <c r="R16" s="32">
        <f>AVERAGE(M9:M29)</f>
        <v>38.976190476190474</v>
      </c>
      <c r="S16" s="32">
        <f>AVERAGE(N9:N29)</f>
        <v>34.142857142857146</v>
      </c>
    </row>
    <row r="17" spans="2:18" ht="15.75" x14ac:dyDescent="0.25">
      <c r="B17" s="16">
        <f t="shared" si="1"/>
        <v>9</v>
      </c>
      <c r="C17" s="29" t="s">
        <v>260</v>
      </c>
      <c r="D17" s="47" t="s">
        <v>281</v>
      </c>
      <c r="E17" s="48"/>
      <c r="F17" s="48"/>
      <c r="G17" s="48"/>
      <c r="H17" s="48"/>
      <c r="I17" s="49"/>
      <c r="J17" s="43">
        <v>70</v>
      </c>
      <c r="K17" s="43">
        <v>70</v>
      </c>
      <c r="L17" s="43">
        <v>73</v>
      </c>
      <c r="M17" s="43">
        <v>70.5</v>
      </c>
      <c r="N17" s="43">
        <v>70.5</v>
      </c>
      <c r="O17" s="17">
        <v>0</v>
      </c>
      <c r="P17" s="13">
        <f t="shared" si="0"/>
        <v>70.8</v>
      </c>
    </row>
    <row r="18" spans="2:18" ht="15.75" x14ac:dyDescent="0.25">
      <c r="B18" s="16">
        <f t="shared" si="1"/>
        <v>10</v>
      </c>
      <c r="C18" s="29" t="s">
        <v>261</v>
      </c>
      <c r="D18" s="47" t="s">
        <v>282</v>
      </c>
      <c r="E18" s="48"/>
      <c r="F18" s="48"/>
      <c r="G18" s="48"/>
      <c r="H18" s="48"/>
      <c r="I18" s="49"/>
      <c r="J18" s="43">
        <v>87.5</v>
      </c>
      <c r="K18" s="43">
        <v>70</v>
      </c>
      <c r="L18" s="43">
        <v>93</v>
      </c>
      <c r="M18" s="43">
        <v>89</v>
      </c>
      <c r="N18" s="43">
        <v>89</v>
      </c>
      <c r="O18" s="17">
        <v>0</v>
      </c>
      <c r="P18" s="13">
        <f t="shared" si="0"/>
        <v>85.7</v>
      </c>
    </row>
    <row r="19" spans="2:18" ht="15.75" x14ac:dyDescent="0.25">
      <c r="B19" s="16">
        <f t="shared" si="1"/>
        <v>11</v>
      </c>
      <c r="C19" s="29" t="s">
        <v>262</v>
      </c>
      <c r="D19" s="47" t="s">
        <v>283</v>
      </c>
      <c r="E19" s="48"/>
      <c r="F19" s="48"/>
      <c r="G19" s="48"/>
      <c r="H19" s="48"/>
      <c r="I19" s="49"/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17">
        <v>0</v>
      </c>
      <c r="P19" s="13">
        <f t="shared" si="0"/>
        <v>0</v>
      </c>
      <c r="R19" s="32"/>
    </row>
    <row r="20" spans="2:18" ht="15.75" x14ac:dyDescent="0.25">
      <c r="B20" s="16">
        <f t="shared" si="1"/>
        <v>12</v>
      </c>
      <c r="C20" s="29" t="s">
        <v>263</v>
      </c>
      <c r="D20" s="47" t="s">
        <v>284</v>
      </c>
      <c r="E20" s="48"/>
      <c r="F20" s="48"/>
      <c r="G20" s="48"/>
      <c r="H20" s="48"/>
      <c r="I20" s="49"/>
      <c r="J20" s="43">
        <v>91.5</v>
      </c>
      <c r="K20" s="43">
        <v>77</v>
      </c>
      <c r="L20" s="43">
        <v>0</v>
      </c>
      <c r="M20" s="43">
        <v>81.5</v>
      </c>
      <c r="N20" s="43">
        <v>86.5</v>
      </c>
      <c r="O20" s="17">
        <v>0</v>
      </c>
      <c r="P20" s="13">
        <f t="shared" si="0"/>
        <v>67.3</v>
      </c>
      <c r="R20" s="32"/>
    </row>
    <row r="21" spans="2:18" ht="15.75" x14ac:dyDescent="0.25">
      <c r="B21" s="16">
        <f t="shared" si="1"/>
        <v>13</v>
      </c>
      <c r="C21" s="29" t="s">
        <v>264</v>
      </c>
      <c r="D21" s="47" t="s">
        <v>285</v>
      </c>
      <c r="E21" s="48"/>
      <c r="F21" s="48"/>
      <c r="G21" s="48"/>
      <c r="H21" s="48"/>
      <c r="I21" s="49"/>
      <c r="J21" s="43">
        <v>70.5</v>
      </c>
      <c r="K21" s="43">
        <v>70.5</v>
      </c>
      <c r="L21" s="43">
        <v>0</v>
      </c>
      <c r="M21" s="43">
        <v>84.5</v>
      </c>
      <c r="N21" s="43">
        <v>74.5</v>
      </c>
      <c r="O21" s="17">
        <v>0</v>
      </c>
      <c r="P21" s="13">
        <f t="shared" si="0"/>
        <v>60</v>
      </c>
    </row>
    <row r="22" spans="2:18" ht="15.75" x14ac:dyDescent="0.25">
      <c r="B22" s="16">
        <f t="shared" si="1"/>
        <v>14</v>
      </c>
      <c r="C22" s="29" t="s">
        <v>265</v>
      </c>
      <c r="D22" s="47" t="s">
        <v>286</v>
      </c>
      <c r="E22" s="48"/>
      <c r="F22" s="48"/>
      <c r="G22" s="48"/>
      <c r="H22" s="48"/>
      <c r="I22" s="49"/>
      <c r="J22" s="43">
        <v>81.5</v>
      </c>
      <c r="K22" s="43">
        <v>73</v>
      </c>
      <c r="L22" s="43">
        <v>0</v>
      </c>
      <c r="M22" s="43">
        <v>93</v>
      </c>
      <c r="N22" s="43">
        <v>0</v>
      </c>
      <c r="O22" s="17">
        <v>0</v>
      </c>
      <c r="P22" s="13">
        <f t="shared" si="0"/>
        <v>49.5</v>
      </c>
    </row>
    <row r="23" spans="2:18" ht="15.75" x14ac:dyDescent="0.25">
      <c r="B23" s="16">
        <f t="shared" si="1"/>
        <v>15</v>
      </c>
      <c r="C23" s="29" t="s">
        <v>266</v>
      </c>
      <c r="D23" s="47" t="s">
        <v>287</v>
      </c>
      <c r="E23" s="48"/>
      <c r="F23" s="48"/>
      <c r="G23" s="48"/>
      <c r="H23" s="48"/>
      <c r="I23" s="49"/>
      <c r="J23" s="43">
        <v>77</v>
      </c>
      <c r="K23" s="43">
        <v>0</v>
      </c>
      <c r="L23" s="43">
        <v>0</v>
      </c>
      <c r="M23" s="43">
        <v>0</v>
      </c>
      <c r="N23" s="43">
        <v>0</v>
      </c>
      <c r="O23" s="17">
        <v>0</v>
      </c>
      <c r="P23" s="13">
        <f t="shared" si="0"/>
        <v>15.4</v>
      </c>
    </row>
    <row r="24" spans="2:18" ht="15.75" x14ac:dyDescent="0.25">
      <c r="B24" s="16">
        <f t="shared" si="1"/>
        <v>16</v>
      </c>
      <c r="C24" s="29" t="s">
        <v>267</v>
      </c>
      <c r="D24" s="47" t="s">
        <v>288</v>
      </c>
      <c r="E24" s="48"/>
      <c r="F24" s="48"/>
      <c r="G24" s="48"/>
      <c r="H24" s="48"/>
      <c r="I24" s="49"/>
      <c r="J24" s="43">
        <v>91.5</v>
      </c>
      <c r="K24" s="43">
        <v>79.5</v>
      </c>
      <c r="L24" s="43">
        <v>95.5</v>
      </c>
      <c r="M24" s="43">
        <v>89</v>
      </c>
      <c r="N24" s="43">
        <v>89</v>
      </c>
      <c r="O24" s="17">
        <v>0</v>
      </c>
      <c r="P24" s="13">
        <f t="shared" si="0"/>
        <v>88.9</v>
      </c>
    </row>
    <row r="25" spans="2:18" ht="15.75" x14ac:dyDescent="0.25">
      <c r="B25" s="16">
        <f t="shared" si="1"/>
        <v>17</v>
      </c>
      <c r="C25" s="29" t="s">
        <v>268</v>
      </c>
      <c r="D25" s="47" t="s">
        <v>289</v>
      </c>
      <c r="E25" s="48"/>
      <c r="F25" s="48"/>
      <c r="G25" s="48"/>
      <c r="H25" s="48"/>
      <c r="I25" s="49"/>
      <c r="J25" s="43">
        <v>70</v>
      </c>
      <c r="K25" s="43">
        <v>70</v>
      </c>
      <c r="L25" s="43">
        <v>0</v>
      </c>
      <c r="M25" s="43">
        <v>75.5</v>
      </c>
      <c r="N25" s="43">
        <v>75.5</v>
      </c>
      <c r="O25" s="17">
        <v>0</v>
      </c>
      <c r="P25" s="13">
        <f t="shared" si="0"/>
        <v>58.2</v>
      </c>
    </row>
    <row r="26" spans="2:18" ht="15.75" x14ac:dyDescent="0.25">
      <c r="B26" s="16">
        <f t="shared" si="1"/>
        <v>18</v>
      </c>
      <c r="C26" s="29" t="s">
        <v>269</v>
      </c>
      <c r="D26" s="47" t="s">
        <v>290</v>
      </c>
      <c r="E26" s="48"/>
      <c r="F26" s="48"/>
      <c r="G26" s="48"/>
      <c r="H26" s="48"/>
      <c r="I26" s="49"/>
      <c r="J26" s="43">
        <v>85.5</v>
      </c>
      <c r="K26" s="43">
        <v>0</v>
      </c>
      <c r="L26" s="43">
        <v>0</v>
      </c>
      <c r="M26" s="43">
        <v>0</v>
      </c>
      <c r="N26" s="43">
        <v>0</v>
      </c>
      <c r="O26" s="17">
        <v>0</v>
      </c>
      <c r="P26" s="13">
        <f t="shared" si="0"/>
        <v>17.100000000000001</v>
      </c>
    </row>
    <row r="27" spans="2:18" ht="15.75" x14ac:dyDescent="0.25">
      <c r="B27" s="16">
        <f t="shared" si="1"/>
        <v>19</v>
      </c>
      <c r="C27" s="29" t="s">
        <v>270</v>
      </c>
      <c r="D27" s="47" t="s">
        <v>291</v>
      </c>
      <c r="E27" s="48"/>
      <c r="F27" s="48"/>
      <c r="G27" s="48"/>
      <c r="H27" s="48"/>
      <c r="I27" s="49"/>
      <c r="J27" s="43">
        <v>79</v>
      </c>
      <c r="K27" s="43">
        <v>0</v>
      </c>
      <c r="L27" s="43">
        <v>77</v>
      </c>
      <c r="M27" s="43">
        <v>0</v>
      </c>
      <c r="N27" s="43">
        <v>0</v>
      </c>
      <c r="O27" s="26">
        <v>0</v>
      </c>
      <c r="P27" s="13">
        <f t="shared" si="0"/>
        <v>31.2</v>
      </c>
    </row>
    <row r="28" spans="2:18" ht="15.75" x14ac:dyDescent="0.25">
      <c r="B28" s="16">
        <f t="shared" si="1"/>
        <v>20</v>
      </c>
      <c r="C28" s="29" t="s">
        <v>271</v>
      </c>
      <c r="D28" s="47" t="s">
        <v>292</v>
      </c>
      <c r="E28" s="48"/>
      <c r="F28" s="48"/>
      <c r="G28" s="48"/>
      <c r="H28" s="48"/>
      <c r="I28" s="49"/>
      <c r="J28" s="43">
        <v>77</v>
      </c>
      <c r="K28" s="43">
        <v>0</v>
      </c>
      <c r="L28" s="43">
        <v>79.5</v>
      </c>
      <c r="M28" s="43">
        <v>0</v>
      </c>
      <c r="N28" s="43">
        <v>0</v>
      </c>
      <c r="O28" s="26">
        <v>0</v>
      </c>
      <c r="P28" s="13">
        <f t="shared" si="0"/>
        <v>31.3</v>
      </c>
      <c r="R28" s="32"/>
    </row>
    <row r="29" spans="2:18" ht="15.75" x14ac:dyDescent="0.25">
      <c r="B29" s="16">
        <f t="shared" si="1"/>
        <v>21</v>
      </c>
      <c r="C29" s="29" t="s">
        <v>272</v>
      </c>
      <c r="D29" s="47" t="s">
        <v>293</v>
      </c>
      <c r="E29" s="48"/>
      <c r="F29" s="48"/>
      <c r="G29" s="48"/>
      <c r="H29" s="48"/>
      <c r="I29" s="49"/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26">
        <v>0</v>
      </c>
      <c r="P29" s="13">
        <f t="shared" si="0"/>
        <v>0</v>
      </c>
    </row>
    <row r="30" spans="2:18" ht="15.75" x14ac:dyDescent="0.25">
      <c r="B30" s="16">
        <f t="shared" si="1"/>
        <v>22</v>
      </c>
      <c r="C30" s="29"/>
      <c r="D30" s="47"/>
      <c r="E30" s="48"/>
      <c r="F30" s="48"/>
      <c r="G30" s="48"/>
      <c r="H30" s="48"/>
      <c r="I30" s="49"/>
      <c r="J30" s="43"/>
      <c r="K30" s="43"/>
      <c r="L30" s="43"/>
      <c r="M30" s="43"/>
      <c r="N30" s="43"/>
      <c r="O30" s="26">
        <v>0</v>
      </c>
      <c r="P30" s="13">
        <f t="shared" si="0"/>
        <v>0</v>
      </c>
    </row>
    <row r="31" spans="2:18" ht="15.75" x14ac:dyDescent="0.25">
      <c r="B31" s="16">
        <f t="shared" si="1"/>
        <v>23</v>
      </c>
      <c r="C31" s="29"/>
      <c r="D31" s="47"/>
      <c r="E31" s="48"/>
      <c r="F31" s="48"/>
      <c r="G31" s="48"/>
      <c r="H31" s="48"/>
      <c r="I31" s="49"/>
      <c r="J31" s="43"/>
      <c r="K31" s="43"/>
      <c r="L31" s="43"/>
      <c r="M31" s="43"/>
      <c r="N31" s="43"/>
      <c r="O31" s="26">
        <v>0</v>
      </c>
      <c r="P31" s="13">
        <f t="shared" si="0"/>
        <v>0</v>
      </c>
    </row>
    <row r="32" spans="2:18" ht="15.75" x14ac:dyDescent="0.25">
      <c r="B32" s="16">
        <f t="shared" si="1"/>
        <v>24</v>
      </c>
      <c r="C32" s="29"/>
      <c r="D32" s="47"/>
      <c r="E32" s="48"/>
      <c r="F32" s="48"/>
      <c r="G32" s="48"/>
      <c r="H32" s="48"/>
      <c r="I32" s="49"/>
      <c r="J32" s="43"/>
      <c r="K32" s="43"/>
      <c r="L32" s="43"/>
      <c r="M32" s="43"/>
      <c r="N32" s="43"/>
      <c r="O32" s="26">
        <v>0</v>
      </c>
      <c r="P32" s="13">
        <f t="shared" si="0"/>
        <v>0</v>
      </c>
      <c r="R32" s="32"/>
    </row>
    <row r="33" spans="2:16" ht="15.75" x14ac:dyDescent="0.25">
      <c r="B33" s="16">
        <f t="shared" si="1"/>
        <v>25</v>
      </c>
      <c r="C33" s="29"/>
      <c r="D33" s="47"/>
      <c r="E33" s="48"/>
      <c r="F33" s="48"/>
      <c r="G33" s="48"/>
      <c r="H33" s="48"/>
      <c r="I33" s="49"/>
      <c r="J33" s="43"/>
      <c r="K33" s="43"/>
      <c r="L33" s="43"/>
      <c r="M33" s="43"/>
      <c r="N33" s="43"/>
      <c r="O33" s="26">
        <v>0</v>
      </c>
      <c r="P33" s="13">
        <f t="shared" si="0"/>
        <v>0</v>
      </c>
    </row>
    <row r="34" spans="2:16" ht="15.75" x14ac:dyDescent="0.25">
      <c r="B34" s="16">
        <f t="shared" si="1"/>
        <v>26</v>
      </c>
      <c r="C34" s="29"/>
      <c r="D34" s="47"/>
      <c r="E34" s="48"/>
      <c r="F34" s="48"/>
      <c r="G34" s="48"/>
      <c r="H34" s="48"/>
      <c r="I34" s="49"/>
      <c r="J34" s="43"/>
      <c r="K34" s="43"/>
      <c r="L34" s="43"/>
      <c r="M34" s="43"/>
      <c r="N34" s="43"/>
      <c r="O34" s="26">
        <v>0</v>
      </c>
      <c r="P34" s="13">
        <f t="shared" si="0"/>
        <v>0</v>
      </c>
    </row>
    <row r="35" spans="2:16" ht="15.75" x14ac:dyDescent="0.25">
      <c r="B35" s="16">
        <f t="shared" si="1"/>
        <v>27</v>
      </c>
      <c r="C35" s="29"/>
      <c r="D35" s="47"/>
      <c r="E35" s="48"/>
      <c r="F35" s="48"/>
      <c r="G35" s="48"/>
      <c r="H35" s="48"/>
      <c r="I35" s="49"/>
      <c r="J35" s="43"/>
      <c r="K35" s="43"/>
      <c r="L35" s="43"/>
      <c r="M35" s="43"/>
      <c r="N35" s="43"/>
      <c r="O35" s="26">
        <v>0</v>
      </c>
      <c r="P35" s="13">
        <f t="shared" si="0"/>
        <v>0</v>
      </c>
    </row>
    <row r="36" spans="2:16" ht="15.75" x14ac:dyDescent="0.25">
      <c r="B36" s="16">
        <f t="shared" si="1"/>
        <v>28</v>
      </c>
      <c r="C36" s="29"/>
      <c r="D36" s="47"/>
      <c r="E36" s="48"/>
      <c r="F36" s="48"/>
      <c r="G36" s="48"/>
      <c r="H36" s="48"/>
      <c r="I36" s="49"/>
      <c r="J36" s="43"/>
      <c r="K36" s="43"/>
      <c r="L36" s="43"/>
      <c r="M36" s="43"/>
      <c r="N36" s="43"/>
      <c r="O36" s="26">
        <v>0</v>
      </c>
      <c r="P36" s="13">
        <f t="shared" si="0"/>
        <v>0</v>
      </c>
    </row>
    <row r="37" spans="2:16" ht="15.75" x14ac:dyDescent="0.25">
      <c r="B37" s="16">
        <f t="shared" si="1"/>
        <v>29</v>
      </c>
      <c r="C37" s="29"/>
      <c r="D37" s="47"/>
      <c r="E37" s="48"/>
      <c r="F37" s="48"/>
      <c r="G37" s="48"/>
      <c r="H37" s="48"/>
      <c r="I37" s="49"/>
      <c r="J37" s="43"/>
      <c r="K37" s="43"/>
      <c r="L37" s="43"/>
      <c r="M37" s="43"/>
      <c r="N37" s="43"/>
      <c r="O37" s="26">
        <v>0</v>
      </c>
      <c r="P37" s="13">
        <f t="shared" si="0"/>
        <v>0</v>
      </c>
    </row>
    <row r="38" spans="2:16" ht="15.75" x14ac:dyDescent="0.25">
      <c r="B38" s="16">
        <f t="shared" si="1"/>
        <v>30</v>
      </c>
      <c r="C38" s="29"/>
      <c r="D38" s="47"/>
      <c r="E38" s="48"/>
      <c r="F38" s="48"/>
      <c r="G38" s="48"/>
      <c r="H38" s="48"/>
      <c r="I38" s="49"/>
      <c r="J38" s="43"/>
      <c r="K38" s="43"/>
      <c r="L38" s="43"/>
      <c r="M38" s="43"/>
      <c r="N38" s="43"/>
      <c r="O38" s="26">
        <v>0</v>
      </c>
      <c r="P38" s="13">
        <f t="shared" si="0"/>
        <v>0</v>
      </c>
    </row>
    <row r="39" spans="2:16" ht="15.75" x14ac:dyDescent="0.25">
      <c r="B39" s="16">
        <f t="shared" si="1"/>
        <v>31</v>
      </c>
      <c r="C39" s="29"/>
      <c r="D39" s="47"/>
      <c r="E39" s="48"/>
      <c r="F39" s="48"/>
      <c r="G39" s="48"/>
      <c r="H39" s="48"/>
      <c r="I39" s="49"/>
      <c r="J39" s="43"/>
      <c r="K39" s="43"/>
      <c r="L39" s="43"/>
      <c r="M39" s="43"/>
      <c r="N39" s="43"/>
      <c r="O39" s="26">
        <v>0</v>
      </c>
      <c r="P39" s="13">
        <f t="shared" si="0"/>
        <v>0</v>
      </c>
    </row>
    <row r="40" spans="2:16" ht="15.75" x14ac:dyDescent="0.25">
      <c r="B40" s="16">
        <f t="shared" si="1"/>
        <v>32</v>
      </c>
      <c r="C40" s="29"/>
      <c r="D40" s="47"/>
      <c r="E40" s="48"/>
      <c r="F40" s="48"/>
      <c r="G40" s="48"/>
      <c r="H40" s="48"/>
      <c r="I40" s="49"/>
      <c r="J40" s="43"/>
      <c r="K40" s="43"/>
      <c r="L40" s="43"/>
      <c r="M40" s="43"/>
      <c r="N40" s="43"/>
      <c r="O40" s="26">
        <v>0</v>
      </c>
      <c r="P40" s="13">
        <f t="shared" si="0"/>
        <v>0</v>
      </c>
    </row>
    <row r="41" spans="2:16" ht="15.75" x14ac:dyDescent="0.25">
      <c r="B41" s="16">
        <f t="shared" si="1"/>
        <v>33</v>
      </c>
      <c r="C41" s="29"/>
      <c r="D41" s="47"/>
      <c r="E41" s="48"/>
      <c r="F41" s="48"/>
      <c r="G41" s="48"/>
      <c r="H41" s="48"/>
      <c r="I41" s="49"/>
      <c r="J41" s="43"/>
      <c r="K41" s="43"/>
      <c r="L41" s="43"/>
      <c r="M41" s="43"/>
      <c r="N41" s="43"/>
      <c r="O41" s="26">
        <v>0</v>
      </c>
      <c r="P41" s="13">
        <f t="shared" si="0"/>
        <v>0</v>
      </c>
    </row>
    <row r="42" spans="2:16" ht="15.75" x14ac:dyDescent="0.25">
      <c r="B42" s="16">
        <f t="shared" si="1"/>
        <v>34</v>
      </c>
      <c r="C42" s="29"/>
      <c r="D42" s="47"/>
      <c r="E42" s="48"/>
      <c r="F42" s="48"/>
      <c r="G42" s="48"/>
      <c r="H42" s="48"/>
      <c r="I42" s="49"/>
      <c r="J42" s="43"/>
      <c r="K42" s="43"/>
      <c r="L42" s="43"/>
      <c r="M42" s="43"/>
      <c r="N42" s="43"/>
      <c r="O42" s="26">
        <v>0</v>
      </c>
      <c r="P42" s="13">
        <f t="shared" si="0"/>
        <v>0</v>
      </c>
    </row>
    <row r="43" spans="2:16" x14ac:dyDescent="0.25">
      <c r="B43" s="16">
        <f t="shared" si="1"/>
        <v>35</v>
      </c>
      <c r="C43" s="16"/>
      <c r="D43" s="66"/>
      <c r="E43" s="66"/>
      <c r="F43" s="66"/>
      <c r="G43" s="66"/>
      <c r="H43" s="66"/>
      <c r="I43" s="66"/>
      <c r="J43" s="45"/>
      <c r="K43" s="45"/>
      <c r="L43" s="45"/>
      <c r="M43" s="45"/>
      <c r="N43" s="45"/>
      <c r="O43" s="26"/>
      <c r="P43" s="13">
        <f t="shared" si="0"/>
        <v>0</v>
      </c>
    </row>
    <row r="44" spans="2:16" x14ac:dyDescent="0.25">
      <c r="B44" s="16">
        <f t="shared" si="1"/>
        <v>36</v>
      </c>
      <c r="C44" s="16"/>
      <c r="D44" s="66"/>
      <c r="E44" s="66"/>
      <c r="F44" s="66"/>
      <c r="G44" s="66"/>
      <c r="H44" s="66"/>
      <c r="I44" s="66"/>
      <c r="J44" s="45"/>
      <c r="K44" s="45"/>
      <c r="L44" s="45"/>
      <c r="M44" s="45"/>
      <c r="N44" s="45"/>
      <c r="O44" s="26"/>
      <c r="P44" s="13">
        <f t="shared" si="0"/>
        <v>0</v>
      </c>
    </row>
    <row r="45" spans="2:16" x14ac:dyDescent="0.25">
      <c r="B45" s="16">
        <f t="shared" si="1"/>
        <v>37</v>
      </c>
      <c r="C45" s="8"/>
      <c r="D45" s="66"/>
      <c r="E45" s="66"/>
      <c r="F45" s="66"/>
      <c r="G45" s="66"/>
      <c r="H45" s="66"/>
      <c r="I45" s="66"/>
      <c r="J45" s="45"/>
      <c r="K45" s="45"/>
      <c r="L45" s="45"/>
      <c r="M45" s="45"/>
      <c r="N45" s="45"/>
      <c r="O45" s="26"/>
      <c r="P45" s="13">
        <f t="shared" si="0"/>
        <v>0</v>
      </c>
    </row>
    <row r="46" spans="2:16" x14ac:dyDescent="0.25">
      <c r="B46" s="16">
        <f t="shared" si="1"/>
        <v>38</v>
      </c>
      <c r="C46" s="8"/>
      <c r="D46" s="66"/>
      <c r="E46" s="66"/>
      <c r="F46" s="66"/>
      <c r="G46" s="66"/>
      <c r="H46" s="66"/>
      <c r="I46" s="66"/>
      <c r="J46" s="45"/>
      <c r="K46" s="45"/>
      <c r="L46" s="45"/>
      <c r="M46" s="45"/>
      <c r="N46" s="45"/>
      <c r="O46" s="26"/>
      <c r="P46" s="13">
        <f t="shared" si="0"/>
        <v>0</v>
      </c>
    </row>
    <row r="47" spans="2:16" x14ac:dyDescent="0.25">
      <c r="B47" s="16">
        <f t="shared" si="1"/>
        <v>39</v>
      </c>
      <c r="C47" s="8"/>
      <c r="D47" s="66"/>
      <c r="E47" s="66"/>
      <c r="F47" s="66"/>
      <c r="G47" s="66"/>
      <c r="H47" s="66"/>
      <c r="I47" s="66"/>
      <c r="J47" s="45"/>
      <c r="K47" s="45"/>
      <c r="L47" s="45"/>
      <c r="M47" s="45"/>
      <c r="N47" s="45"/>
      <c r="O47" s="17"/>
      <c r="P47" s="13">
        <f t="shared" si="0"/>
        <v>0</v>
      </c>
    </row>
    <row r="48" spans="2:16" x14ac:dyDescent="0.25">
      <c r="B48" s="16">
        <f t="shared" si="1"/>
        <v>40</v>
      </c>
      <c r="C48" s="8"/>
      <c r="D48" s="66"/>
      <c r="E48" s="66"/>
      <c r="F48" s="66"/>
      <c r="G48" s="66"/>
      <c r="H48" s="66"/>
      <c r="I48" s="66"/>
      <c r="J48" s="45"/>
      <c r="K48" s="45"/>
      <c r="L48" s="45"/>
      <c r="M48" s="45"/>
      <c r="N48" s="45"/>
      <c r="O48" s="17"/>
      <c r="P48" s="13">
        <f t="shared" si="0"/>
        <v>0</v>
      </c>
    </row>
    <row r="49" spans="2:16" x14ac:dyDescent="0.25">
      <c r="B49" s="16">
        <f t="shared" si="1"/>
        <v>41</v>
      </c>
      <c r="C49" s="8"/>
      <c r="D49" s="66"/>
      <c r="E49" s="66"/>
      <c r="F49" s="66"/>
      <c r="G49" s="66"/>
      <c r="H49" s="66"/>
      <c r="I49" s="66"/>
      <c r="J49" s="17"/>
      <c r="K49" s="17"/>
      <c r="L49" s="17"/>
      <c r="M49" s="17"/>
      <c r="N49" s="17"/>
      <c r="O49" s="17"/>
      <c r="P49" s="13">
        <f t="shared" si="0"/>
        <v>0</v>
      </c>
    </row>
    <row r="50" spans="2:16" x14ac:dyDescent="0.25">
      <c r="B50" s="16">
        <f t="shared" si="1"/>
        <v>42</v>
      </c>
      <c r="C50" s="8"/>
      <c r="D50" s="66"/>
      <c r="E50" s="66"/>
      <c r="F50" s="66"/>
      <c r="G50" s="66"/>
      <c r="H50" s="66"/>
      <c r="I50" s="66"/>
      <c r="J50" s="17"/>
      <c r="K50" s="17"/>
      <c r="L50" s="17"/>
      <c r="M50" s="17"/>
      <c r="N50" s="17"/>
      <c r="O50" s="17"/>
      <c r="P50" s="13">
        <f t="shared" si="0"/>
        <v>0</v>
      </c>
    </row>
    <row r="51" spans="2:16" x14ac:dyDescent="0.25">
      <c r="B51" s="16">
        <f t="shared" si="1"/>
        <v>43</v>
      </c>
      <c r="C51" s="8"/>
      <c r="D51" s="66"/>
      <c r="E51" s="66"/>
      <c r="F51" s="66"/>
      <c r="G51" s="66"/>
      <c r="H51" s="66"/>
      <c r="I51" s="66"/>
      <c r="J51" s="17"/>
      <c r="K51" s="17"/>
      <c r="L51" s="17"/>
      <c r="M51" s="17"/>
      <c r="N51" s="17"/>
      <c r="O51" s="17"/>
      <c r="P51" s="13">
        <f t="shared" si="0"/>
        <v>0</v>
      </c>
    </row>
    <row r="52" spans="2:16" x14ac:dyDescent="0.25">
      <c r="B52" s="16">
        <f t="shared" si="1"/>
        <v>44</v>
      </c>
      <c r="C52" s="8"/>
      <c r="D52" s="66"/>
      <c r="E52" s="66"/>
      <c r="F52" s="66"/>
      <c r="G52" s="66"/>
      <c r="H52" s="66"/>
      <c r="I52" s="66"/>
      <c r="J52" s="17"/>
      <c r="K52" s="17"/>
      <c r="L52" s="17"/>
      <c r="M52" s="17"/>
      <c r="N52" s="17"/>
      <c r="O52" s="17"/>
      <c r="P52" s="13">
        <f t="shared" si="0"/>
        <v>0</v>
      </c>
    </row>
    <row r="53" spans="2:16" x14ac:dyDescent="0.25">
      <c r="B53" s="16">
        <f t="shared" si="1"/>
        <v>45</v>
      </c>
      <c r="C53" s="20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13">
        <f t="shared" si="0"/>
        <v>0</v>
      </c>
    </row>
    <row r="54" spans="2:16" x14ac:dyDescent="0.25">
      <c r="C54" s="53"/>
      <c r="D54" s="53"/>
      <c r="E54" s="15"/>
      <c r="H54" s="56" t="s">
        <v>19</v>
      </c>
      <c r="I54" s="56"/>
      <c r="J54" s="21">
        <f>COUNTIF(J9:J53,"&gt;=70")</f>
        <v>16</v>
      </c>
      <c r="K54" s="21">
        <f t="shared" ref="K54:O54" si="2">COUNTIF(K9:K53,"&gt;=70")</f>
        <v>9</v>
      </c>
      <c r="L54" s="21">
        <f t="shared" si="2"/>
        <v>9</v>
      </c>
      <c r="M54" s="21">
        <f t="shared" si="2"/>
        <v>10</v>
      </c>
      <c r="N54" s="21">
        <f t="shared" si="2"/>
        <v>9</v>
      </c>
      <c r="O54" s="21">
        <f t="shared" si="2"/>
        <v>0</v>
      </c>
      <c r="P54" s="25">
        <f t="shared" ref="P54" si="3">COUNTIF(P9:P48,"&gt;=70")</f>
        <v>4</v>
      </c>
    </row>
    <row r="55" spans="2:16" x14ac:dyDescent="0.25">
      <c r="C55" s="53"/>
      <c r="D55" s="53"/>
      <c r="E55" s="19"/>
      <c r="H55" s="57" t="s">
        <v>20</v>
      </c>
      <c r="I55" s="57"/>
      <c r="J55" s="22">
        <f>COUNTIF(J9:J53,"&lt;70")</f>
        <v>5</v>
      </c>
      <c r="K55" s="22">
        <f t="shared" ref="K55:P55" si="4">COUNTIF(K9:K53,"&lt;70")</f>
        <v>12</v>
      </c>
      <c r="L55" s="22">
        <f t="shared" si="4"/>
        <v>12</v>
      </c>
      <c r="M55" s="22">
        <f t="shared" si="4"/>
        <v>11</v>
      </c>
      <c r="N55" s="22">
        <f t="shared" si="4"/>
        <v>12</v>
      </c>
      <c r="O55" s="22">
        <f t="shared" si="4"/>
        <v>34</v>
      </c>
      <c r="P55" s="22">
        <f t="shared" si="4"/>
        <v>41</v>
      </c>
    </row>
    <row r="56" spans="2:16" x14ac:dyDescent="0.25">
      <c r="C56" s="53"/>
      <c r="D56" s="53"/>
      <c r="E56" s="53"/>
      <c r="H56" s="57" t="s">
        <v>21</v>
      </c>
      <c r="I56" s="57"/>
      <c r="J56" s="22">
        <f>COUNT(J9:J53)</f>
        <v>21</v>
      </c>
      <c r="K56" s="22">
        <f t="shared" ref="K56:P56" si="5">COUNT(K9:K53)</f>
        <v>21</v>
      </c>
      <c r="L56" s="22">
        <f t="shared" si="5"/>
        <v>21</v>
      </c>
      <c r="M56" s="22">
        <f t="shared" si="5"/>
        <v>21</v>
      </c>
      <c r="N56" s="22">
        <f t="shared" si="5"/>
        <v>21</v>
      </c>
      <c r="O56" s="22">
        <f t="shared" si="5"/>
        <v>34</v>
      </c>
      <c r="P56" s="22">
        <f t="shared" si="5"/>
        <v>45</v>
      </c>
    </row>
    <row r="57" spans="2:16" x14ac:dyDescent="0.25">
      <c r="C57" s="53"/>
      <c r="D57" s="53"/>
      <c r="E57" s="15"/>
      <c r="F57" s="11"/>
      <c r="H57" s="58" t="s">
        <v>16</v>
      </c>
      <c r="I57" s="58"/>
      <c r="J57" s="23">
        <f>J54/J56</f>
        <v>0.76190476190476186</v>
      </c>
      <c r="K57" s="24">
        <f t="shared" ref="K57:P57" si="6">K54/K56</f>
        <v>0.42857142857142855</v>
      </c>
      <c r="L57" s="24">
        <f t="shared" si="6"/>
        <v>0.42857142857142855</v>
      </c>
      <c r="M57" s="24">
        <f t="shared" si="6"/>
        <v>0.47619047619047616</v>
      </c>
      <c r="N57" s="24">
        <f t="shared" si="6"/>
        <v>0.42857142857142855</v>
      </c>
      <c r="O57" s="24">
        <f t="shared" si="6"/>
        <v>0</v>
      </c>
      <c r="P57" s="24">
        <f t="shared" si="6"/>
        <v>8.8888888888888892E-2</v>
      </c>
    </row>
    <row r="58" spans="2:16" x14ac:dyDescent="0.25">
      <c r="C58" s="53"/>
      <c r="D58" s="53"/>
      <c r="E58" s="15"/>
      <c r="F58" s="11"/>
      <c r="H58" s="58" t="s">
        <v>17</v>
      </c>
      <c r="I58" s="58"/>
      <c r="J58" s="23">
        <f>J55/J56</f>
        <v>0.23809523809523808</v>
      </c>
      <c r="K58" s="23">
        <f t="shared" ref="K58:P58" si="7">K55/K56</f>
        <v>0.5714285714285714</v>
      </c>
      <c r="L58" s="24">
        <f t="shared" si="7"/>
        <v>0.5714285714285714</v>
      </c>
      <c r="M58" s="24">
        <f t="shared" si="7"/>
        <v>0.52380952380952384</v>
      </c>
      <c r="N58" s="24">
        <f t="shared" si="7"/>
        <v>0.5714285714285714</v>
      </c>
      <c r="O58" s="24">
        <f t="shared" si="7"/>
        <v>1</v>
      </c>
      <c r="P58" s="24">
        <f t="shared" si="7"/>
        <v>0.91111111111111109</v>
      </c>
    </row>
    <row r="59" spans="2:16" x14ac:dyDescent="0.25">
      <c r="C59" s="53"/>
      <c r="D59" s="53"/>
      <c r="E59" s="19"/>
      <c r="F59" s="11"/>
    </row>
    <row r="60" spans="2:16" x14ac:dyDescent="0.25">
      <c r="C60" s="15"/>
      <c r="D60" s="15"/>
      <c r="E60" s="19"/>
      <c r="F60" s="11"/>
    </row>
    <row r="61" spans="2:16" x14ac:dyDescent="0.25">
      <c r="J61" s="59"/>
      <c r="K61" s="59"/>
      <c r="L61" s="59"/>
      <c r="M61" s="59"/>
      <c r="N61" s="59"/>
      <c r="O61" s="59"/>
    </row>
    <row r="62" spans="2:16" x14ac:dyDescent="0.25">
      <c r="J62" s="52" t="s">
        <v>18</v>
      </c>
      <c r="K62" s="52"/>
      <c r="L62" s="52"/>
      <c r="M62" s="52"/>
      <c r="N62" s="52"/>
      <c r="O62" s="52"/>
    </row>
  </sheetData>
  <mergeCells count="33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3:I43"/>
    <mergeCell ref="D44:I44"/>
    <mergeCell ref="D45:I45"/>
    <mergeCell ref="D46:I46"/>
    <mergeCell ref="D47:I47"/>
    <mergeCell ref="D48:I48"/>
    <mergeCell ref="D8:I8"/>
    <mergeCell ref="N4:P4"/>
    <mergeCell ref="B2:O2"/>
    <mergeCell ref="C3:O3"/>
    <mergeCell ref="D4:G4"/>
    <mergeCell ref="J4:K4"/>
    <mergeCell ref="D6:G6"/>
    <mergeCell ref="I6:J6"/>
    <mergeCell ref="K6:O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2024-01-09T21:39:22Z</dcterms:modified>
</cp:coreProperties>
</file>