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GCP\"/>
    </mc:Choice>
  </mc:AlternateContent>
  <xr:revisionPtr revIDLastSave="0" documentId="8_{411832AC-7F42-4B26-B54A-6D75C9B4AF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<sst xmlns="http://schemas.openxmlformats.org/spreadsheetml/2006/main" count="209" uniqueCount="57">
  <si>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</si>
  <si>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</si>
  <si>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</si>
  <si>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</si>
  <si>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</si>
  <si>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</si>
  <si>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</si>
  <si>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</si>
  <si>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</si>
  <si>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</si>
  <si>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</si>
  <si>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</si>
  <si>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</si>
  <si>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</si>
  <si>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</si>
  <si>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</si>
  <si>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</si>
  <si>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</si>
  <si>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</si>
  <si>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</si>
  <si>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</si>
  <si>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</si>
  <si>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</si>
  <si>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</si>
  <si>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</si>
  <si>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</si>
  <si>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</si>
  <si>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</si>
  <si>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</si>
  <si>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</si>
  <si>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</si>
  <si>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</si>
  <si>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</si>
  <si>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</si>
  <si>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</si>
  <si>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</si>
  <si>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</si>
  <si>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</si>
  <si>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</si>
  <si>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</si>
  <si>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</si>
  <si>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</si>
  <si>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</si>
  <si>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</si>
  <si>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</si>
  <si>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</si>
  <si>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</si>
  <si>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</si>
  <si>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</si>
  <si>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</si>
  <si>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</si>
  <si>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</si>
  <si>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</si>
  <si>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</si>
  <si>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</si>
  <si>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SEP2023-ENERO2024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</si>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</sst>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S15" sqref="S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55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49</v>
      </c>
      <c r="B14" s="9" t="s">
        <v>21</v>
      </c>
      <c r="C14" s="9" t="s">
        <v>51</v>
      </c>
      <c r="D14" s="9" t="s">
        <v>56</v>
      </c>
      <c r="E14" s="9"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66</v>
      </c>
      <c r="N14" s="15">
        <v>0.91</v>
      </c>
    </row>
    <row r="15" spans="1:14" s="11" customFormat="1" ht="26.4" x14ac:dyDescent="0.25">
      <c r="A15" s="8" t="s">
        <v>50</v>
      </c>
      <c r="B15" s="9" t="s">
        <v>21</v>
      </c>
      <c r="C15" s="9" t="s">
        <v>52</v>
      </c>
      <c r="D15" s="9" t="s">
        <v>45</v>
      </c>
      <c r="E15" s="9">
        <v>25</v>
      </c>
      <c r="F15" s="9">
        <v>21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74</v>
      </c>
      <c r="N15" s="15">
        <v>0.84</v>
      </c>
    </row>
    <row r="16" spans="1:14" s="11" customFormat="1" ht="26.4" x14ac:dyDescent="0.25">
      <c r="A16" s="8" t="s">
        <v>50</v>
      </c>
      <c r="B16" s="9" t="s">
        <v>21</v>
      </c>
      <c r="C16" s="9" t="s">
        <v>53</v>
      </c>
      <c r="D16" s="9" t="s">
        <v>45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76</v>
      </c>
      <c r="N16" s="15">
        <v>1</v>
      </c>
    </row>
    <row r="17" spans="1:18" s="11" customFormat="1" ht="26.4" x14ac:dyDescent="0.25">
      <c r="A17" s="8" t="s">
        <v>50</v>
      </c>
      <c r="B17" s="9" t="s">
        <v>21</v>
      </c>
      <c r="C17" s="9" t="s">
        <v>54</v>
      </c>
      <c r="D17" s="9" t="s">
        <v>35</v>
      </c>
      <c r="E17" s="9">
        <v>29</v>
      </c>
      <c r="F17" s="9">
        <v>28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75</v>
      </c>
      <c r="N17" s="15">
        <v>0.97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0</v>
      </c>
      <c r="H28" s="18">
        <f>SUM(F28:G28)/E28</f>
        <v>0.92727272727272725</v>
      </c>
      <c r="I28" s="17">
        <f t="shared" ref="I28" si="0">(E28-SUM(F28:G28))-K28</f>
        <v>8</v>
      </c>
      <c r="J28" s="18">
        <f t="shared" ref="J28" si="1">I28/E28</f>
        <v>7.2727272727272724E-2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46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IEME</v>
      </c>
      <c r="E14" s="9">
        <f>'1'!E14</f>
        <v>33</v>
      </c>
      <c r="F14" s="9">
        <v>24</v>
      </c>
      <c r="G14" s="9"/>
      <c r="H14" s="10"/>
      <c r="I14" s="9">
        <f t="shared" ref="I14:I28" si="0">(E14-SUM(F14:G14))-K14</f>
        <v>9</v>
      </c>
      <c r="J14" s="10"/>
      <c r="K14" s="9"/>
      <c r="L14" s="10"/>
      <c r="M14" s="9">
        <v>86</v>
      </c>
      <c r="N14" s="15">
        <v>1</v>
      </c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/>
      <c r="H15" s="10"/>
      <c r="I15" s="9">
        <f t="shared" si="0"/>
        <v>21</v>
      </c>
      <c r="J15" s="10"/>
      <c r="K15" s="9"/>
      <c r="L15" s="10"/>
      <c r="M15" s="9">
        <v>91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f t="shared" si="0"/>
        <v>8</v>
      </c>
      <c r="J16" s="10"/>
      <c r="K16" s="9"/>
      <c r="L16" s="10"/>
      <c r="M16" s="9">
        <v>63</v>
      </c>
      <c r="N16" s="15">
        <v>0.79</v>
      </c>
    </row>
    <row r="17" spans="1:14" s="11" customFormat="1" ht="26.4" x14ac:dyDescent="0.25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9</v>
      </c>
      <c r="G17" s="9"/>
      <c r="H17" s="10"/>
      <c r="I17" s="9">
        <f t="shared" si="0"/>
        <v>20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52</v>
      </c>
      <c r="G28" s="17">
        <f>SUM(G14:G27)</f>
        <v>0</v>
      </c>
      <c r="H28" s="18">
        <f>SUM(F28:G28)/E28</f>
        <v>0.47272727272727272</v>
      </c>
      <c r="I28" s="17">
        <f t="shared" si="0"/>
        <v>58</v>
      </c>
      <c r="J28" s="18">
        <f t="shared" ref="J28" si="1">I28/E28</f>
        <v>0.52727272727272723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47</v>
      </c>
      <c r="C14" s="9" t="str">
        <f>'1'!C14</f>
        <v>102-A</v>
      </c>
      <c r="D14" s="9" t="str">
        <f>'1'!D14</f>
        <v>IEME</v>
      </c>
      <c r="E14" s="9">
        <f>'1'!E14</f>
        <v>33</v>
      </c>
      <c r="F14" s="9">
        <v>24</v>
      </c>
      <c r="G14" s="9"/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CALCULO DIFERENCIAL</v>
      </c>
      <c r="B15" s="9" t="s">
        <v>47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/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47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11</v>
      </c>
      <c r="G16" s="9"/>
      <c r="H16" s="10">
        <f t="shared" si="0"/>
        <v>0.47826086956521741</v>
      </c>
      <c r="I16" s="9">
        <f t="shared" si="1"/>
        <v>12</v>
      </c>
      <c r="J16" s="10">
        <f t="shared" si="2"/>
        <v>0.52173913043478259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6.4" x14ac:dyDescent="0.25">
      <c r="A17" s="9" t="str">
        <f>'1'!A17</f>
        <v>CALCULO DIFERENCIAL</v>
      </c>
      <c r="B17" s="9" t="s">
        <v>47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6</v>
      </c>
      <c r="G17" s="9"/>
      <c r="H17" s="10">
        <f t="shared" si="0"/>
        <v>0.20689655172413793</v>
      </c>
      <c r="I17" s="9">
        <f t="shared" si="1"/>
        <v>23</v>
      </c>
      <c r="J17" s="10">
        <f t="shared" si="2"/>
        <v>0.7931034482758621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45</v>
      </c>
      <c r="G28" s="17">
        <f>SUM(G14:G27)</f>
        <v>0</v>
      </c>
      <c r="H28" s="18">
        <f>SUM(F28:G28)/E28</f>
        <v>0.40909090909090912</v>
      </c>
      <c r="I28" s="17">
        <f t="shared" si="1"/>
        <v>65</v>
      </c>
      <c r="J28" s="18">
        <f t="shared" si="2"/>
        <v>0.59090909090909094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IEME</v>
      </c>
      <c r="E14" s="9">
        <f>'1'!E14</f>
        <v>33</v>
      </c>
      <c r="F14" s="9">
        <v>24</v>
      </c>
      <c r="G14" s="9"/>
      <c r="H14" s="10">
        <f t="shared" ref="H14:H21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6.4" x14ac:dyDescent="0.25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6.4" x14ac:dyDescent="0.25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6.4" x14ac:dyDescent="0.25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6.4" x14ac:dyDescent="0.25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6.4" x14ac:dyDescent="0.25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6.4" x14ac:dyDescent="0.25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6.4" x14ac:dyDescent="0.25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102</v>
      </c>
      <c r="G28" s="17">
        <f>SUM(G14:G27)</f>
        <v>0</v>
      </c>
      <c r="H28" s="18">
        <f>SUM(F28:G28)/E28</f>
        <v>0.74452554744525545</v>
      </c>
      <c r="I28" s="17">
        <f t="shared" si="1"/>
        <v>35</v>
      </c>
      <c r="J28" s="18">
        <f t="shared" si="2"/>
        <v>0.25547445255474455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SEP2023-ENERO2024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48</v>
      </c>
      <c r="C14" s="9" t="str">
        <f>'1'!C14</f>
        <v>102-A</v>
      </c>
      <c r="D14" s="9" t="str">
        <f>'1'!D14</f>
        <v>IEME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6.4" x14ac:dyDescent="0.25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48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6.4" x14ac:dyDescent="0.25">
      <c r="A17" s="9" t="str">
        <f>'1'!A17</f>
        <v>CALCULO DIFERENCIAL</v>
      </c>
      <c r="B17" s="9" t="s">
        <v>48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2023-10-08T16:41:18Z</dcterms:modified>
  <cp:category/>
  <cp:contentStatus/>
</cp:coreProperties>
</file>