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y\Desktop\"/>
    </mc:Choice>
  </mc:AlternateContent>
  <bookViews>
    <workbookView xWindow="0" yWindow="0" windowWidth="20400" windowHeight="7650"/>
  </bookViews>
  <sheets>
    <sheet name="FUNDAMENTOS DE SISTEMAS DE INFO" sheetId="1" r:id="rId1"/>
    <sheet name="FUNDAMENTOS DE TELEC" sheetId="2" r:id="rId2"/>
    <sheet name="INFOR -ADMON" sheetId="3" r:id="rId3"/>
    <sheet name="TALLER DE ETICA INFO" sheetId="4" r:id="rId4"/>
    <sheet name="TALLER DE ETICA MECA" sheetId="5" r:id="rId5"/>
    <sheet name="SISTEMAS OPERATIVOS" sheetId="6" r:id="rId6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2" i="6" l="1"/>
  <c r="I32" i="6"/>
  <c r="J32" i="6"/>
  <c r="H26" i="5"/>
  <c r="H46" i="4"/>
  <c r="G40" i="3"/>
  <c r="H40" i="3"/>
  <c r="I40" i="3"/>
  <c r="I35" i="1"/>
  <c r="H35" i="1"/>
  <c r="L9" i="4" l="1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9" i="5"/>
  <c r="L10" i="5"/>
  <c r="L11" i="5"/>
  <c r="L12" i="5"/>
  <c r="L13" i="5"/>
  <c r="L14" i="5"/>
  <c r="L15" i="5"/>
  <c r="P15" i="5"/>
  <c r="L16" i="5"/>
  <c r="L17" i="5"/>
  <c r="L18" i="5"/>
  <c r="L19" i="5"/>
  <c r="L20" i="5"/>
  <c r="L21" i="5"/>
  <c r="L22" i="5"/>
  <c r="L23" i="5"/>
  <c r="L24" i="5"/>
  <c r="L25" i="5"/>
  <c r="L26" i="5"/>
  <c r="L27" i="5"/>
  <c r="L9" i="3"/>
  <c r="L10" i="3"/>
  <c r="L11" i="3"/>
  <c r="L12" i="3"/>
  <c r="L13" i="3"/>
  <c r="L14" i="3"/>
  <c r="L15" i="3"/>
  <c r="Q15" i="3"/>
  <c r="L16" i="3"/>
  <c r="L17" i="3"/>
  <c r="L18" i="3"/>
  <c r="L19" i="3"/>
  <c r="L20" i="3"/>
  <c r="L21" i="3"/>
  <c r="L22" i="3"/>
  <c r="N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1" i="3"/>
  <c r="L42" i="3"/>
  <c r="L43" i="3"/>
  <c r="L9" i="2" l="1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P19" i="2"/>
  <c r="Q10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55" i="6" s="1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P14" i="6"/>
  <c r="L57" i="6" l="1"/>
  <c r="L56" i="6"/>
  <c r="G26" i="5"/>
  <c r="G46" i="4"/>
  <c r="F26" i="5" l="1"/>
  <c r="Q13" i="4"/>
  <c r="K55" i="6" l="1"/>
  <c r="J55" i="6"/>
  <c r="I55" i="6"/>
  <c r="H55" i="6"/>
  <c r="G55" i="6"/>
  <c r="F55" i="6"/>
  <c r="E55" i="6"/>
  <c r="K54" i="6"/>
  <c r="K57" i="6" s="1"/>
  <c r="J54" i="6"/>
  <c r="I54" i="6"/>
  <c r="H54" i="6"/>
  <c r="G54" i="6"/>
  <c r="G57" i="6" s="1"/>
  <c r="F54" i="6"/>
  <c r="E54" i="6"/>
  <c r="K53" i="6"/>
  <c r="K56" i="6" s="1"/>
  <c r="J53" i="6"/>
  <c r="I53" i="6"/>
  <c r="H53" i="6"/>
  <c r="G53" i="6"/>
  <c r="G56" i="6" s="1"/>
  <c r="F53" i="6"/>
  <c r="E53" i="6"/>
  <c r="B32" i="6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E55" i="4"/>
  <c r="F55" i="4"/>
  <c r="G55" i="4"/>
  <c r="H55" i="4"/>
  <c r="I55" i="4"/>
  <c r="J55" i="4"/>
  <c r="K55" i="4"/>
  <c r="E56" i="4"/>
  <c r="F56" i="4"/>
  <c r="G56" i="4"/>
  <c r="H56" i="4"/>
  <c r="I56" i="4"/>
  <c r="J56" i="4"/>
  <c r="K56" i="4"/>
  <c r="J56" i="6" l="1"/>
  <c r="J57" i="6"/>
  <c r="F56" i="6"/>
  <c r="F57" i="6"/>
  <c r="H57" i="6"/>
  <c r="H56" i="6"/>
  <c r="I57" i="6"/>
  <c r="I56" i="6"/>
  <c r="E57" i="6"/>
  <c r="E56" i="6"/>
  <c r="K56" i="5"/>
  <c r="J56" i="5"/>
  <c r="I56" i="5"/>
  <c r="H56" i="5"/>
  <c r="G56" i="5"/>
  <c r="F56" i="5"/>
  <c r="E56" i="5"/>
  <c r="K55" i="5"/>
  <c r="J55" i="5"/>
  <c r="I55" i="5"/>
  <c r="H55" i="5"/>
  <c r="G55" i="5"/>
  <c r="F55" i="5"/>
  <c r="E55" i="5"/>
  <c r="K54" i="5"/>
  <c r="J54" i="5"/>
  <c r="I54" i="5"/>
  <c r="H54" i="5"/>
  <c r="G54" i="5"/>
  <c r="F54" i="5"/>
  <c r="E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B27" i="5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J58" i="4"/>
  <c r="F58" i="4"/>
  <c r="K54" i="4"/>
  <c r="J54" i="4"/>
  <c r="J57" i="4" s="1"/>
  <c r="I54" i="4"/>
  <c r="I57" i="4" s="1"/>
  <c r="H54" i="4"/>
  <c r="G54" i="4"/>
  <c r="F54" i="4"/>
  <c r="F57" i="4" s="1"/>
  <c r="E54" i="4"/>
  <c r="E57" i="4" s="1"/>
  <c r="L53" i="4"/>
  <c r="L52" i="4"/>
  <c r="L51" i="4"/>
  <c r="L50" i="4"/>
  <c r="L49" i="4"/>
  <c r="B46" i="4"/>
  <c r="B47" i="4" s="1"/>
  <c r="B48" i="4" s="1"/>
  <c r="B49" i="4" s="1"/>
  <c r="B50" i="4" s="1"/>
  <c r="B51" i="4" s="1"/>
  <c r="B52" i="4" s="1"/>
  <c r="B53" i="4" s="1"/>
  <c r="K56" i="3"/>
  <c r="J56" i="3"/>
  <c r="I56" i="3"/>
  <c r="H56" i="3"/>
  <c r="G56" i="3"/>
  <c r="F56" i="3"/>
  <c r="E56" i="3"/>
  <c r="K55" i="3"/>
  <c r="J55" i="3"/>
  <c r="I55" i="3"/>
  <c r="H55" i="3"/>
  <c r="G55" i="3"/>
  <c r="F55" i="3"/>
  <c r="E55" i="3"/>
  <c r="K54" i="3"/>
  <c r="J54" i="3"/>
  <c r="I54" i="3"/>
  <c r="H54" i="3"/>
  <c r="G54" i="3"/>
  <c r="F54" i="3"/>
  <c r="E54" i="3"/>
  <c r="L53" i="3"/>
  <c r="L52" i="3"/>
  <c r="L51" i="3"/>
  <c r="L50" i="3"/>
  <c r="L49" i="3"/>
  <c r="L48" i="3"/>
  <c r="L47" i="3"/>
  <c r="L46" i="3"/>
  <c r="L45" i="3"/>
  <c r="L44" i="3"/>
  <c r="B40" i="3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K56" i="2"/>
  <c r="J56" i="2"/>
  <c r="I56" i="2"/>
  <c r="H56" i="2"/>
  <c r="G56" i="2"/>
  <c r="F56" i="2"/>
  <c r="E56" i="2"/>
  <c r="K55" i="2"/>
  <c r="J55" i="2"/>
  <c r="I55" i="2"/>
  <c r="H55" i="2"/>
  <c r="G55" i="2"/>
  <c r="F55" i="2"/>
  <c r="E55" i="2"/>
  <c r="K54" i="2"/>
  <c r="J54" i="2"/>
  <c r="J57" i="2" s="1"/>
  <c r="I54" i="2"/>
  <c r="H54" i="2"/>
  <c r="G54" i="2"/>
  <c r="F54" i="2"/>
  <c r="E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B34" i="2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K56" i="1"/>
  <c r="J56" i="1"/>
  <c r="I56" i="1"/>
  <c r="H56" i="1"/>
  <c r="G56" i="1"/>
  <c r="F56" i="1"/>
  <c r="E56" i="1"/>
  <c r="K55" i="1"/>
  <c r="J55" i="1"/>
  <c r="I55" i="1"/>
  <c r="H55" i="1"/>
  <c r="G55" i="1"/>
  <c r="F55" i="1"/>
  <c r="E55" i="1"/>
  <c r="K54" i="1"/>
  <c r="J54" i="1"/>
  <c r="I54" i="1"/>
  <c r="H54" i="1"/>
  <c r="G54" i="1"/>
  <c r="F54" i="1"/>
  <c r="E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B35" i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F57" i="2" l="1"/>
  <c r="G58" i="2"/>
  <c r="K58" i="2"/>
  <c r="G57" i="2"/>
  <c r="K57" i="2"/>
  <c r="K58" i="5"/>
  <c r="K57" i="5"/>
  <c r="H57" i="5"/>
  <c r="H58" i="5"/>
  <c r="G58" i="5"/>
  <c r="G57" i="5"/>
  <c r="L55" i="4"/>
  <c r="L56" i="4"/>
  <c r="L56" i="5"/>
  <c r="I58" i="5"/>
  <c r="F57" i="5"/>
  <c r="J57" i="5"/>
  <c r="E58" i="5"/>
  <c r="E57" i="5"/>
  <c r="I57" i="5"/>
  <c r="F58" i="5"/>
  <c r="J58" i="5"/>
  <c r="G57" i="4"/>
  <c r="K57" i="4"/>
  <c r="H58" i="4"/>
  <c r="H57" i="4"/>
  <c r="G58" i="4"/>
  <c r="K58" i="4"/>
  <c r="E58" i="4"/>
  <c r="I58" i="4"/>
  <c r="E57" i="3"/>
  <c r="I57" i="3"/>
  <c r="H57" i="3"/>
  <c r="E58" i="3"/>
  <c r="I58" i="3"/>
  <c r="F57" i="3"/>
  <c r="J57" i="3"/>
  <c r="H58" i="3"/>
  <c r="G58" i="3"/>
  <c r="K58" i="3"/>
  <c r="G57" i="3"/>
  <c r="K57" i="3"/>
  <c r="H58" i="2"/>
  <c r="H57" i="2"/>
  <c r="E58" i="2"/>
  <c r="I58" i="2"/>
  <c r="E57" i="2"/>
  <c r="I57" i="2"/>
  <c r="F58" i="2"/>
  <c r="J58" i="2"/>
  <c r="L55" i="2"/>
  <c r="F58" i="1"/>
  <c r="J58" i="1"/>
  <c r="F57" i="1"/>
  <c r="J57" i="1"/>
  <c r="G58" i="1"/>
  <c r="K58" i="1"/>
  <c r="G57" i="1"/>
  <c r="K57" i="1"/>
  <c r="H58" i="1"/>
  <c r="I57" i="1"/>
  <c r="H57" i="1"/>
  <c r="I58" i="1"/>
  <c r="E57" i="1"/>
  <c r="L56" i="1"/>
  <c r="E58" i="1"/>
  <c r="L54" i="2"/>
  <c r="L56" i="2"/>
  <c r="L54" i="1"/>
  <c r="L55" i="1"/>
  <c r="L56" i="3"/>
  <c r="F58" i="3"/>
  <c r="J58" i="3"/>
  <c r="L54" i="3"/>
  <c r="L55" i="3"/>
  <c r="L54" i="4"/>
  <c r="L54" i="5"/>
  <c r="L55" i="5"/>
  <c r="L58" i="5" s="1"/>
  <c r="L57" i="5" l="1"/>
  <c r="L58" i="3"/>
  <c r="L57" i="3"/>
  <c r="L57" i="2"/>
  <c r="L58" i="2"/>
  <c r="L58" i="1"/>
  <c r="L57" i="1"/>
  <c r="L57" i="4"/>
  <c r="L58" i="4"/>
</calcChain>
</file>

<file path=xl/sharedStrings.xml><?xml version="1.0" encoding="utf-8"?>
<sst xmlns="http://schemas.openxmlformats.org/spreadsheetml/2006/main" count="449" uniqueCount="295">
  <si>
    <t>INSTITUTO TECNOLOGCIO SUPERIOR DE SAN ANDRES TUXTLA</t>
  </si>
  <si>
    <t>REPORTE DE CALIFICACIONES</t>
  </si>
  <si>
    <t>MATERIA</t>
  </si>
  <si>
    <t>FECHA</t>
  </si>
  <si>
    <t>PERIODO</t>
  </si>
  <si>
    <t>CATEDRATICO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</si>
  <si>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</si>
  <si>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</si>
  <si>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</si>
  <si>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</si>
  <si>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</si>
  <si>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</si>
  <si>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</si>
  <si>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</si>
  <si>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</si>
  <si>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U7</t>
  </si>
  <si>
    <t>PROM.</t>
  </si>
  <si>
    <t>FIRMA DEL CATEDRATICO</t>
  </si>
  <si>
    <t>MARIA DE LOS ANGELES PELAYO VAQUERO</t>
  </si>
  <si>
    <t>221U0495</t>
  </si>
  <si>
    <t>221U0497</t>
  </si>
  <si>
    <t>221U0499</t>
  </si>
  <si>
    <t>221U0501</t>
  </si>
  <si>
    <t>221U0504</t>
  </si>
  <si>
    <t>221U0506</t>
  </si>
  <si>
    <t>221U0507</t>
  </si>
  <si>
    <t>221U0508</t>
  </si>
  <si>
    <t>221U0509</t>
  </si>
  <si>
    <t>221U0511</t>
  </si>
  <si>
    <t>221U0513</t>
  </si>
  <si>
    <t>221U0514</t>
  </si>
  <si>
    <t>221U0516</t>
  </si>
  <si>
    <t>221U0517</t>
  </si>
  <si>
    <t>221U0518</t>
  </si>
  <si>
    <t>221U0519</t>
  </si>
  <si>
    <t>221U0521</t>
  </si>
  <si>
    <t>221U0520</t>
  </si>
  <si>
    <t>221U0524</t>
  </si>
  <si>
    <t>CAIXBA HERRERA MARIA GRISEL</t>
  </si>
  <si>
    <t>CHACHA PÉREZ ALBA MARINA</t>
  </si>
  <si>
    <t>CHAGALA PUCHETA ANGEL DAVID</t>
  </si>
  <si>
    <t>MENDIOLA MOLINA MARISA DE LOS ANGELES</t>
  </si>
  <si>
    <t>MONTAN MARTINEZ ANNETTE</t>
  </si>
  <si>
    <t>PAXTIAN CAMPECHANO RAFAEL</t>
  </si>
  <si>
    <t>POLITO CHIGO KELVIN</t>
  </si>
  <si>
    <t>PUCHETA CONCHI MONSERRAT</t>
  </si>
  <si>
    <t>REYES GEREZANO ITZEL ELENA</t>
  </si>
  <si>
    <t>RODRIGUEZ VELASCO BRIAN</t>
  </si>
  <si>
    <t>ROMAN SANTIAGO SILVANA TIARE</t>
  </si>
  <si>
    <t>SAN JUAN VELASCO AXEL</t>
  </si>
  <si>
    <t>TEOBA COMI GUADALUPE</t>
  </si>
  <si>
    <t>TOTO FISCAL ISELA</t>
  </si>
  <si>
    <t>211U0365</t>
  </si>
  <si>
    <t>211U0367</t>
  </si>
  <si>
    <t>211U0368</t>
  </si>
  <si>
    <t>211U0369</t>
  </si>
  <si>
    <t>211U0370</t>
  </si>
  <si>
    <t>201U0233</t>
  </si>
  <si>
    <t>211U0372</t>
  </si>
  <si>
    <t>211U0373</t>
  </si>
  <si>
    <t>211U0374</t>
  </si>
  <si>
    <t>211U0375</t>
  </si>
  <si>
    <t>211U0377</t>
  </si>
  <si>
    <t>211U0378</t>
  </si>
  <si>
    <t>211U0380</t>
  </si>
  <si>
    <t>211U0381</t>
  </si>
  <si>
    <t>211U0382</t>
  </si>
  <si>
    <t>211U0383</t>
  </si>
  <si>
    <t>211U0384</t>
  </si>
  <si>
    <t>211U0385</t>
  </si>
  <si>
    <t>201U0241</t>
  </si>
  <si>
    <t>211U0386</t>
  </si>
  <si>
    <t>211U0387</t>
  </si>
  <si>
    <t>211U0388</t>
  </si>
  <si>
    <t>211U0204</t>
  </si>
  <si>
    <t>211U0633</t>
  </si>
  <si>
    <t>211U0389</t>
  </si>
  <si>
    <t>211U0390</t>
  </si>
  <si>
    <t>AGUILAR RENDON LUIS ALBERTO</t>
  </si>
  <si>
    <t>BLAS DIAZ ABISAI</t>
  </si>
  <si>
    <t>FISCAL MALAGA ANGEL DE JESUS</t>
  </si>
  <si>
    <t>FISCAL POLITO ROMAN OMAR</t>
  </si>
  <si>
    <t>GOMEZ ALEMAN ABDIEL MIGUEL</t>
  </si>
  <si>
    <t>GOMEZ CHAVEZ BRIAN ULISES</t>
  </si>
  <si>
    <t>GONZALEZ DIAZ JOSE MARIA</t>
  </si>
  <si>
    <t>IGNOT MARTINEZ SCARLET DEL CARMEN</t>
  </si>
  <si>
    <t>IXTEPAN TEMICH JOSE ANGEL</t>
  </si>
  <si>
    <t>MIROS TOLEDO ELSA YAZIRI</t>
  </si>
  <si>
    <t>PALAYOT COMI HEIDI EMIRETH</t>
  </si>
  <si>
    <t>PEREZ MARTINEZ OMAR FERNANDO</t>
  </si>
  <si>
    <t>QUINO CINTA KARLA GUADALUPE</t>
  </si>
  <si>
    <t>ROSAS FAJARDO JOSE MANUEL</t>
  </si>
  <si>
    <t>VILLEGAS CHAGALA JAIR ARTURO</t>
  </si>
  <si>
    <t>310 A</t>
  </si>
  <si>
    <t>CARVAJAL ANTONIO EVELIN</t>
  </si>
  <si>
    <t>221U0496</t>
  </si>
  <si>
    <t>FERMAN ATAXCA SARAHI ESMERALDA</t>
  </si>
  <si>
    <t>FONSECA ABRAJAN OSVANY JESUS</t>
  </si>
  <si>
    <t>211U0597</t>
  </si>
  <si>
    <t>LUCHO HERNANDEZ LUIS ALEXIS</t>
  </si>
  <si>
    <t>MARIN GONZALEZ JOANA MICHELLE</t>
  </si>
  <si>
    <t>MIL QUINO CARLOS FRANCISCO</t>
  </si>
  <si>
    <t>PIO COMI CARLOS JAEL</t>
  </si>
  <si>
    <t>221U0510</t>
  </si>
  <si>
    <t>REYES TEPOX PABLO</t>
  </si>
  <si>
    <t>RODRIGUEZ GONZALEZ JOSE MANUEL</t>
  </si>
  <si>
    <t>TEOBAL DIAZ EMMANUEL DE JESUS</t>
  </si>
  <si>
    <t>FUNDAMENTOS DE SISTEMAS DE INFORMACION</t>
  </si>
  <si>
    <t>FUNDAMENTOS DE TELECOMUNICACIONES</t>
  </si>
  <si>
    <t>GRUPO: 310 A</t>
  </si>
  <si>
    <t>INFORMATICA PARA LA ADMINISTRACION</t>
  </si>
  <si>
    <t>GRUPO: 105-B</t>
  </si>
  <si>
    <t>231U0182</t>
  </si>
  <si>
    <t>ARANDA MALAGA KARLA</t>
  </si>
  <si>
    <t>231U0184</t>
  </si>
  <si>
    <t>BELLI VELASCO JASMIN</t>
  </si>
  <si>
    <t>231U0185</t>
  </si>
  <si>
    <t>BUSTAMANTE REYES ARIANA YACSURIT</t>
  </si>
  <si>
    <t>231U0614</t>
  </si>
  <si>
    <t>CAIXBA VILLEGAS MERCEDES</t>
  </si>
  <si>
    <t>231U0613</t>
  </si>
  <si>
    <t>CAMPECHANO TOGA LESLY DENIS</t>
  </si>
  <si>
    <t>231U0627</t>
  </si>
  <si>
    <t>CAMPOS CATEMAXCA MARCO ANTONIO</t>
  </si>
  <si>
    <t>231U0609</t>
  </si>
  <si>
    <t>CANSINO BELLI JONATHAN</t>
  </si>
  <si>
    <t>231U0193</t>
  </si>
  <si>
    <t>COBIX RUIZ CARLOS IGNACIO</t>
  </si>
  <si>
    <t>231U0196</t>
  </si>
  <si>
    <t>CRUZ LÁZARO MISAEL</t>
  </si>
  <si>
    <t>231U0610</t>
  </si>
  <si>
    <t>DOMINGUEZ ARRES TITO</t>
  </si>
  <si>
    <t>231U0198</t>
  </si>
  <si>
    <t>DOMINGUEZ PUCHETA MANUEL DE JESUS</t>
  </si>
  <si>
    <t>231U0199</t>
  </si>
  <si>
    <t>ESCRIBANO ATAXCA FAUSTO ADAN</t>
  </si>
  <si>
    <t>231U0203</t>
  </si>
  <si>
    <t>IXTEPAN BELLI CARLOS DANIEL</t>
  </si>
  <si>
    <t>231U0589</t>
  </si>
  <si>
    <t>LANDA MENDOZA BRITZY DAYLIN</t>
  </si>
  <si>
    <t>231U0206</t>
  </si>
  <si>
    <t>LÓPEZ FELIPE SANDRA PAOLA</t>
  </si>
  <si>
    <t>231U0694</t>
  </si>
  <si>
    <t>MACHUCHO MIL LUIS DAVID</t>
  </si>
  <si>
    <t>231U0207</t>
  </si>
  <si>
    <t>MARCIAL ARRES ALYN GUADALUPE</t>
  </si>
  <si>
    <t>231U0209</t>
  </si>
  <si>
    <t>MARTINEZ LOEZA MARISSA</t>
  </si>
  <si>
    <t>231U0211</t>
  </si>
  <si>
    <t>MILLAN RUIZ KEVIN DE JESUS</t>
  </si>
  <si>
    <t>231U0214</t>
  </si>
  <si>
    <t>MORENO AGUILAR MARIA FERNANDA</t>
  </si>
  <si>
    <t>231U0652</t>
  </si>
  <si>
    <t>MÁLAGA GALEANA ANA ELIZABETH</t>
  </si>
  <si>
    <t>231U0217</t>
  </si>
  <si>
    <t>NEGRETE CONTRERAS SANTIAGO</t>
  </si>
  <si>
    <t>211U0259</t>
  </si>
  <si>
    <t>PAXTIAN VILLEGAS YAZMIN DEL CARMEN</t>
  </si>
  <si>
    <t>231U0220</t>
  </si>
  <si>
    <t>POLITO BUSTAMANTE JASMIN</t>
  </si>
  <si>
    <t>231U0221</t>
  </si>
  <si>
    <t>PUCHETA HERNÁNDEZ BRISA DEL ROCÍO</t>
  </si>
  <si>
    <t>231U0227</t>
  </si>
  <si>
    <t>RODAS FLORES LUIS CARLOS</t>
  </si>
  <si>
    <t>231U0230</t>
  </si>
  <si>
    <t>TEMICH SALAZAR PAULA</t>
  </si>
  <si>
    <t>231U0698</t>
  </si>
  <si>
    <t>TOTO TOTO JANNETH DEL ROSARIO</t>
  </si>
  <si>
    <t>231U0233</t>
  </si>
  <si>
    <t>VICENTE ALVARADO JUAN CARLOS</t>
  </si>
  <si>
    <t>231U0235</t>
  </si>
  <si>
    <t>XOLO ANTELE LOURDES</t>
  </si>
  <si>
    <t>231U0204</t>
  </si>
  <si>
    <t>ZEA CRUZ JOSHUA MARIANO</t>
  </si>
  <si>
    <t>TALLER DE ETICA</t>
  </si>
  <si>
    <t>110 A</t>
  </si>
  <si>
    <t>231U0329</t>
  </si>
  <si>
    <t>ACUA CAPORAL KIMBERLY ESMERALDA</t>
  </si>
  <si>
    <t>231U0633</t>
  </si>
  <si>
    <t>AGUILAR DOLORES EMILIO DE JESUS</t>
  </si>
  <si>
    <t>231U0668</t>
  </si>
  <si>
    <t>ALAMILLO VAZQUEZ ADZUYRI JAKZUL</t>
  </si>
  <si>
    <t>231U0331</t>
  </si>
  <si>
    <t>BAXIN MALAGA LESSLI VANESSA</t>
  </si>
  <si>
    <t>231U0625</t>
  </si>
  <si>
    <t>CHIMA FISCAL JOSE ANTONIO</t>
  </si>
  <si>
    <t>231U0333</t>
  </si>
  <si>
    <t>CONCHI ALVARADO GISSELL</t>
  </si>
  <si>
    <t>231U0334</t>
  </si>
  <si>
    <t>CORTEZ SEBA MARIA ISABEL</t>
  </si>
  <si>
    <t>231U0670</t>
  </si>
  <si>
    <t>CRUZ COYOLT ANDRES</t>
  </si>
  <si>
    <t>231U0335</t>
  </si>
  <si>
    <t>CRUZ FLORES LUIS ANTONIO</t>
  </si>
  <si>
    <t>231U0336</t>
  </si>
  <si>
    <t>DOMINGUEZ REYES ALEXA GEORGETTE</t>
  </si>
  <si>
    <t>231U0337</t>
  </si>
  <si>
    <t>FISCAL CARVAJAL CAROLAINS ALICIA</t>
  </si>
  <si>
    <t>231U0338</t>
  </si>
  <si>
    <t>GONZALEZ ANTELE JESUS ANTONIO</t>
  </si>
  <si>
    <t>231U0339</t>
  </si>
  <si>
    <t>HERNANDEZ HERNANDEZ ANA SHERLYN</t>
  </si>
  <si>
    <t>231U0340</t>
  </si>
  <si>
    <t>JARQUIN ESCOBAR JOSÉ ANGEL</t>
  </si>
  <si>
    <t>231U0341</t>
  </si>
  <si>
    <t>LEAL GOSCO REYES</t>
  </si>
  <si>
    <t>231U0342</t>
  </si>
  <si>
    <t>LECHUGA LUNA JAIRO JAIR</t>
  </si>
  <si>
    <t>231U0343</t>
  </si>
  <si>
    <t>LINAREZ UTRERA LEONARDO</t>
  </si>
  <si>
    <t>231U0345</t>
  </si>
  <si>
    <t>MOGUEL SAAVEDRA EMILIANO</t>
  </si>
  <si>
    <t>231U0346</t>
  </si>
  <si>
    <t>MORALES COBOS CUITLAHUAC MIGUEL</t>
  </si>
  <si>
    <t>231U0332</t>
  </si>
  <si>
    <t>ORTIZ MONCLUTT ADÁN</t>
  </si>
  <si>
    <t>231U0347</t>
  </si>
  <si>
    <t>PASCUAL MARTINEZ BRENDA JAZMIN</t>
  </si>
  <si>
    <t>231U0348</t>
  </si>
  <si>
    <t>PEREZ TACHILAGA MIA YANIZ</t>
  </si>
  <si>
    <t>231U0688</t>
  </si>
  <si>
    <t>POLITO CARVAJAL MIRIAN PAOLA</t>
  </si>
  <si>
    <t>231U0676</t>
  </si>
  <si>
    <t>PUCHETA ANOTA NADIA ISABEL</t>
  </si>
  <si>
    <t>231U0349</t>
  </si>
  <si>
    <t>PUCHETA SANTIAGO KARLA DANAE</t>
  </si>
  <si>
    <t>231U0351</t>
  </si>
  <si>
    <t>RAMIREZ RAMIREZ KIMBERLY</t>
  </si>
  <si>
    <t>231U0352</t>
  </si>
  <si>
    <t>REYES FIGUEROA DONOVAN JAFED</t>
  </si>
  <si>
    <t>231U0353</t>
  </si>
  <si>
    <t>RODRIGUEZ SALAZAR MARIA LUISA</t>
  </si>
  <si>
    <t>231U0354</t>
  </si>
  <si>
    <t>ROMAN AGUILERA STEVEN</t>
  </si>
  <si>
    <t>231U0355</t>
  </si>
  <si>
    <t>TAPIA DIAZ KENIA YAZMIN</t>
  </si>
  <si>
    <t>231U0591</t>
  </si>
  <si>
    <t>TAXILAGA AGUIRRE SADRAC HAZEL</t>
  </si>
  <si>
    <t>231U0592</t>
  </si>
  <si>
    <t>TEMICH BAXIN LUIS ANGEL</t>
  </si>
  <si>
    <t>231U0357</t>
  </si>
  <si>
    <t>TORO ROQUE KAREN</t>
  </si>
  <si>
    <t>231U0662</t>
  </si>
  <si>
    <t>URIOSTEGUI XOLO ALDAIR</t>
  </si>
  <si>
    <t>231U0659</t>
  </si>
  <si>
    <t>VENTURA LUNA JOHANAN ESAU</t>
  </si>
  <si>
    <t>111-A</t>
  </si>
  <si>
    <t>231U0359</t>
  </si>
  <si>
    <t>ANTEMATE VELASCO ERICK</t>
  </si>
  <si>
    <t>231U0360</t>
  </si>
  <si>
    <t>AVENDAÑO GUTIERREZ JOSE DAVID</t>
  </si>
  <si>
    <t>231U0361</t>
  </si>
  <si>
    <t>CALDERON SANCHEZ LUIS FERNANDO</t>
  </si>
  <si>
    <t>231U0369</t>
  </si>
  <si>
    <t>DOMÍNGUEZ CRUZ JOSHUA</t>
  </si>
  <si>
    <t>231U0370</t>
  </si>
  <si>
    <t>ESPINOSA PALACIO PABLO</t>
  </si>
  <si>
    <t>231U0686</t>
  </si>
  <si>
    <t>GOMEZ GONZALEZ ANA LINA</t>
  </si>
  <si>
    <t>231U0377</t>
  </si>
  <si>
    <t>HIDALGO BRAVO GIOVANNI DE JESÚS</t>
  </si>
  <si>
    <t>231U0379</t>
  </si>
  <si>
    <t>LUCHO PAXTIÁN LUIS FABIO</t>
  </si>
  <si>
    <t>231U0382</t>
  </si>
  <si>
    <t>MARTINEZ MENDOZA RICARDO RAFAEL</t>
  </si>
  <si>
    <t>231U0383</t>
  </si>
  <si>
    <t>MARTINEZ SOLIS ALESSANDRO</t>
  </si>
  <si>
    <t>231U0384</t>
  </si>
  <si>
    <t>MARTINEZ VAZQUEZ JESUS ALBERTO</t>
  </si>
  <si>
    <t>231U0388</t>
  </si>
  <si>
    <t>PARDO LOPEZ ZAINT</t>
  </si>
  <si>
    <t>231U0389</t>
  </si>
  <si>
    <t>PARRA XOLO ROBERTO OCTAVIO</t>
  </si>
  <si>
    <t>231U0391</t>
  </si>
  <si>
    <t>PEÑA MACARIO GABRIEL</t>
  </si>
  <si>
    <t>231U0392</t>
  </si>
  <si>
    <t>PONCIANO AGUIRRE ARMANDO</t>
  </si>
  <si>
    <t>231U0393</t>
  </si>
  <si>
    <t>POXTAN MOJICA ERICK ROSENDO</t>
  </si>
  <si>
    <t>231U0396</t>
  </si>
  <si>
    <t>RODRIGUEZ CORTES KAROL GUADALUPE</t>
  </si>
  <si>
    <t>SISTEMAS OPERATIVOS 2</t>
  </si>
  <si>
    <t>CAMPOS MARTINEZ YAHIR</t>
  </si>
  <si>
    <t>CORTES IXBA ANGEL DE JAZMIN</t>
  </si>
  <si>
    <t>211U0371</t>
  </si>
  <si>
    <t>DOMINGUEZ CRUZ DANIELA</t>
  </si>
  <si>
    <t>GATICA ANTELE JAQUELINE</t>
  </si>
  <si>
    <t>MALAGA QUINO KAREN VALERIA</t>
  </si>
  <si>
    <t>MILLAN POLITO CHRISTIAN MANUEL</t>
  </si>
  <si>
    <t>RIVAS CHAMPALA LUIS ENRIQUE</t>
  </si>
  <si>
    <t>TOTO LIBRADO ROBERTO</t>
  </si>
  <si>
    <t>ZUNIGA CHAVEZ ANGEL JOSUE</t>
  </si>
  <si>
    <t>ZUNIGA CHAVEZ EDDI JOSUE</t>
  </si>
  <si>
    <t>510-A</t>
  </si>
  <si>
    <t>SEPTIEMBRE 2023 -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</si>
</sst>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Calibri"/>
      <scheme val="minor"/>
    </font>
    <font>
      <b/>
      <sz val="12"/>
      <name val="Calibri"/>
    </font>
    <font>
      <b/>
      <sz val="11"/>
      <name val="Calibri"/>
    </font>
    <font>
      <sz val="11"/>
      <name val="Calibri"/>
    </font>
    <font>
      <sz val="10"/>
      <name val="Calibri"/>
    </font>
    <font>
      <sz val="11"/>
      <name val="Calibri"/>
    </font>
    <font>
      <b/>
      <sz val="10"/>
      <name val="Calibri"/>
    </font>
    <font>
      <sz val="10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0" xfId="0" applyFont="1"/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4" fillId="0" borderId="2" xfId="0" applyFont="1" applyBorder="1"/>
    <xf numFmtId="0" fontId="3" fillId="3" borderId="6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9" fontId="2" fillId="3" borderId="2" xfId="0" applyNumberFormat="1" applyFont="1" applyFill="1" applyBorder="1" applyAlignment="1">
      <alignment horizontal="center"/>
    </xf>
    <xf numFmtId="9" fontId="6" fillId="3" borderId="2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8" fillId="0" borderId="0" xfId="0" applyFont="1"/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0" fillId="0" borderId="8" xfId="0" applyBorder="1"/>
    <xf numFmtId="0" fontId="4" fillId="0" borderId="6" xfId="0" applyFont="1" applyBorder="1"/>
    <xf numFmtId="0" fontId="4" fillId="0" borderId="8" xfId="0" applyFont="1" applyBorder="1" applyAlignment="1">
      <alignment horizontal="center"/>
    </xf>
    <xf numFmtId="0" fontId="0" fillId="4" borderId="8" xfId="0" applyFill="1" applyBorder="1"/>
    <xf numFmtId="0" fontId="3" fillId="4" borderId="4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1" fontId="2" fillId="5" borderId="2" xfId="0" applyNumberFormat="1" applyFont="1" applyFill="1" applyBorder="1" applyAlignment="1">
      <alignment horizontal="center"/>
    </xf>
    <xf numFmtId="0" fontId="0" fillId="4" borderId="0" xfId="0" applyFill="1"/>
    <xf numFmtId="1" fontId="3" fillId="0" borderId="2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0" fillId="0" borderId="0" xfId="0" applyNumberFormat="1"/>
    <xf numFmtId="1" fontId="3" fillId="0" borderId="4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" fontId="10" fillId="0" borderId="4" xfId="0" applyNumberFormat="1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0" fillId="0" borderId="8" xfId="0" applyFill="1" applyBorder="1"/>
    <xf numFmtId="1" fontId="10" fillId="0" borderId="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7" xfId="0" applyFont="1" applyBorder="1"/>
    <xf numFmtId="0" fontId="3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0" xfId="0" applyFont="1" applyAlignment="1">
      <alignment horizontal="center"/>
    </xf>
    <xf numFmtId="0" fontId="0" fillId="0" borderId="0" xfId="0"/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14" fontId="7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Q100"/>
  <sheetViews>
    <sheetView tabSelected="1" topLeftCell="A29" zoomScale="91" zoomScaleNormal="91" workbookViewId="0">
      <selection activeCell="I4" sqref="I4:J4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0.85546875" customWidth="1"/>
    <col min="4" max="4" width="43.5703125" bestFit="1" customWidth="1"/>
    <col min="5" max="5" width="10.28515625" customWidth="1"/>
    <col min="6" max="7" width="5.7109375" customWidth="1"/>
    <col min="8" max="8" width="6.42578125" customWidth="1"/>
    <col min="9" max="11" width="5.7109375" customWidth="1"/>
    <col min="12" max="12" width="8.7109375" customWidth="1"/>
    <col min="13" max="13" width="5.7109375" customWidth="1"/>
  </cols>
  <sheetData>
    <row r="2" spans="2:17" ht="15.75" x14ac:dyDescent="0.25">
      <c r="B2" s="50" t="s">
        <v>0</v>
      </c>
      <c r="C2" s="51"/>
      <c r="D2" s="51"/>
      <c r="E2" s="51"/>
      <c r="F2" s="51"/>
      <c r="G2" s="51"/>
      <c r="H2" s="51"/>
      <c r="I2" s="51"/>
      <c r="J2" s="51"/>
      <c r="K2" s="51"/>
      <c r="L2" s="1"/>
      <c r="M2" s="1"/>
    </row>
    <row r="3" spans="2:17" x14ac:dyDescent="0.25">
      <c r="C3" s="53" t="s">
        <v>1</v>
      </c>
      <c r="D3" s="51"/>
      <c r="E3" s="51"/>
      <c r="F3" s="51"/>
      <c r="G3" s="51"/>
      <c r="H3" s="51"/>
      <c r="I3" s="51"/>
      <c r="J3" s="51"/>
      <c r="K3" s="51"/>
      <c r="L3" s="2"/>
      <c r="M3" s="2"/>
    </row>
    <row r="4" spans="2:17" x14ac:dyDescent="0.25">
      <c r="C4" t="s">
        <v>2</v>
      </c>
      <c r="D4" s="3" t="s">
        <v>107</v>
      </c>
      <c r="E4" s="55" t="s">
        <v>93</v>
      </c>
      <c r="F4" s="49"/>
      <c r="H4" t="s">
        <v>3</v>
      </c>
      <c r="I4" s="56">
        <v>45297</v>
      </c>
      <c r="J4" s="49"/>
    </row>
    <row r="5" spans="2:17" ht="6.75" customHeight="1" x14ac:dyDescent="0.25">
      <c r="D5" s="5"/>
    </row>
    <row r="6" spans="2:17" x14ac:dyDescent="0.25">
      <c r="C6" t="s">
        <v>4</v>
      </c>
      <c r="D6" s="4" t="s">
        <v>294</v>
      </c>
      <c r="E6" t="s">
        <v>5</v>
      </c>
      <c r="F6" s="52" t="s">
        <v>18</v>
      </c>
      <c r="G6" s="49"/>
      <c r="H6" s="49"/>
      <c r="I6" s="49"/>
      <c r="J6" s="49"/>
      <c r="K6" s="49"/>
    </row>
    <row r="7" spans="2:17" ht="11.25" customHeight="1" x14ac:dyDescent="0.25"/>
    <row r="8" spans="2:17" x14ac:dyDescent="0.25">
      <c r="B8" s="27" t="s">
        <v>6</v>
      </c>
      <c r="C8" s="27" t="s">
        <v>7</v>
      </c>
      <c r="D8" s="28" t="s">
        <v>8</v>
      </c>
      <c r="E8" s="19" t="s">
        <v>9</v>
      </c>
      <c r="F8" s="8" t="s">
        <v>10</v>
      </c>
      <c r="G8" s="8" t="s">
        <v>11</v>
      </c>
      <c r="H8" s="8" t="s">
        <v>12</v>
      </c>
      <c r="I8" s="8" t="s">
        <v>13</v>
      </c>
      <c r="J8" s="8" t="s">
        <v>14</v>
      </c>
      <c r="K8" s="8" t="s">
        <v>15</v>
      </c>
      <c r="L8" s="9" t="s">
        <v>16</v>
      </c>
    </row>
    <row r="9" spans="2:17" x14ac:dyDescent="0.25">
      <c r="B9" s="29">
        <v>1</v>
      </c>
      <c r="C9" s="29" t="s">
        <v>19</v>
      </c>
      <c r="D9" s="29" t="s">
        <v>38</v>
      </c>
      <c r="E9" s="19">
        <v>94</v>
      </c>
      <c r="F9" s="41">
        <v>100</v>
      </c>
      <c r="G9" s="8">
        <v>95</v>
      </c>
      <c r="H9" s="8">
        <v>92</v>
      </c>
      <c r="I9" s="8">
        <v>95</v>
      </c>
      <c r="J9" s="8">
        <v>0</v>
      </c>
      <c r="K9" s="8">
        <v>0</v>
      </c>
      <c r="L9" s="12">
        <f t="shared" ref="L9:L53" si="0">SUM(E9:K9)/7</f>
        <v>68</v>
      </c>
      <c r="P9" s="39">
        <v>26</v>
      </c>
      <c r="Q9">
        <v>100</v>
      </c>
    </row>
    <row r="10" spans="2:17" x14ac:dyDescent="0.25">
      <c r="B10" s="29">
        <v>2</v>
      </c>
      <c r="C10" s="29" t="s">
        <v>55</v>
      </c>
      <c r="D10" s="29" t="s">
        <v>94</v>
      </c>
      <c r="E10" s="19">
        <v>70</v>
      </c>
      <c r="F10" s="41">
        <v>100</v>
      </c>
      <c r="G10" s="41">
        <v>0</v>
      </c>
      <c r="H10" s="41">
        <v>0</v>
      </c>
      <c r="I10" s="41">
        <v>0</v>
      </c>
      <c r="J10" s="8">
        <v>0</v>
      </c>
      <c r="K10" s="8">
        <v>0</v>
      </c>
      <c r="L10" s="12">
        <f t="shared" si="0"/>
        <v>24.285714285714285</v>
      </c>
      <c r="P10">
        <v>22</v>
      </c>
      <c r="Q10" s="39">
        <f>(P10*Q9)/P9</f>
        <v>84.615384615384613</v>
      </c>
    </row>
    <row r="11" spans="2:17" x14ac:dyDescent="0.25">
      <c r="B11" s="29">
        <v>3</v>
      </c>
      <c r="C11" s="29" t="s">
        <v>95</v>
      </c>
      <c r="D11" s="29" t="s">
        <v>39</v>
      </c>
      <c r="E11" s="19">
        <v>94</v>
      </c>
      <c r="F11" s="41">
        <v>100</v>
      </c>
      <c r="G11" s="41">
        <v>92</v>
      </c>
      <c r="H11" s="8">
        <v>93</v>
      </c>
      <c r="I11" s="8">
        <v>95</v>
      </c>
      <c r="J11" s="8">
        <v>0</v>
      </c>
      <c r="K11" s="8">
        <v>0</v>
      </c>
      <c r="L11" s="12">
        <f t="shared" si="0"/>
        <v>67.714285714285708</v>
      </c>
    </row>
    <row r="12" spans="2:17" x14ac:dyDescent="0.25">
      <c r="B12" s="29">
        <v>4</v>
      </c>
      <c r="C12" s="29" t="s">
        <v>20</v>
      </c>
      <c r="D12" s="29" t="s">
        <v>40</v>
      </c>
      <c r="E12" s="19">
        <v>100</v>
      </c>
      <c r="F12" s="41">
        <v>100</v>
      </c>
      <c r="G12" s="41">
        <v>95</v>
      </c>
      <c r="H12" s="8">
        <v>94</v>
      </c>
      <c r="I12" s="8">
        <v>95</v>
      </c>
      <c r="J12" s="8">
        <v>0</v>
      </c>
      <c r="K12" s="8">
        <v>0</v>
      </c>
      <c r="L12" s="12">
        <f t="shared" si="0"/>
        <v>69.142857142857139</v>
      </c>
    </row>
    <row r="13" spans="2:17" x14ac:dyDescent="0.25">
      <c r="B13" s="29">
        <v>5</v>
      </c>
      <c r="C13" s="29" t="s">
        <v>21</v>
      </c>
      <c r="D13" s="29" t="s">
        <v>96</v>
      </c>
      <c r="E13" s="19">
        <v>90</v>
      </c>
      <c r="F13" s="41">
        <v>100</v>
      </c>
      <c r="G13" s="41">
        <v>88</v>
      </c>
      <c r="H13" s="8">
        <v>92</v>
      </c>
      <c r="I13" s="8">
        <v>96</v>
      </c>
      <c r="J13" s="8">
        <v>0</v>
      </c>
      <c r="K13" s="8">
        <v>0</v>
      </c>
      <c r="L13" s="12">
        <f t="shared" si="0"/>
        <v>66.571428571428569</v>
      </c>
    </row>
    <row r="14" spans="2:17" x14ac:dyDescent="0.25">
      <c r="B14" s="29">
        <v>6</v>
      </c>
      <c r="C14" s="29" t="s">
        <v>22</v>
      </c>
      <c r="D14" s="29" t="s">
        <v>97</v>
      </c>
      <c r="E14" s="19">
        <v>100</v>
      </c>
      <c r="F14" s="41">
        <v>100</v>
      </c>
      <c r="G14" s="41">
        <v>86</v>
      </c>
      <c r="H14" s="8">
        <v>92</v>
      </c>
      <c r="I14" s="8">
        <v>96</v>
      </c>
      <c r="J14" s="8">
        <v>0</v>
      </c>
      <c r="K14" s="8">
        <v>0</v>
      </c>
      <c r="L14" s="12">
        <f t="shared" si="0"/>
        <v>67.714285714285708</v>
      </c>
    </row>
    <row r="15" spans="2:17" x14ac:dyDescent="0.25">
      <c r="B15" s="29">
        <v>7</v>
      </c>
      <c r="C15" s="29" t="s">
        <v>61</v>
      </c>
      <c r="D15" s="29" t="s">
        <v>83</v>
      </c>
      <c r="E15" s="19">
        <v>0</v>
      </c>
      <c r="F15" s="41">
        <v>75</v>
      </c>
      <c r="G15" s="41">
        <v>0</v>
      </c>
      <c r="H15" s="41">
        <v>0</v>
      </c>
      <c r="I15" s="41">
        <v>0</v>
      </c>
      <c r="J15" s="8">
        <v>0</v>
      </c>
      <c r="K15" s="8">
        <v>0</v>
      </c>
      <c r="L15" s="12">
        <f t="shared" si="0"/>
        <v>10.714285714285714</v>
      </c>
    </row>
    <row r="16" spans="2:17" x14ac:dyDescent="0.25">
      <c r="B16" s="29">
        <v>8</v>
      </c>
      <c r="C16" s="29" t="s">
        <v>98</v>
      </c>
      <c r="D16" s="29" t="s">
        <v>99</v>
      </c>
      <c r="E16" s="19">
        <v>0</v>
      </c>
      <c r="F16" s="41">
        <v>100</v>
      </c>
      <c r="G16" s="8">
        <v>75</v>
      </c>
      <c r="H16" s="41">
        <v>88</v>
      </c>
      <c r="I16" s="41">
        <v>95</v>
      </c>
      <c r="J16" s="8">
        <v>0</v>
      </c>
      <c r="K16" s="8">
        <v>0</v>
      </c>
      <c r="L16" s="12">
        <f t="shared" si="0"/>
        <v>51.142857142857146</v>
      </c>
    </row>
    <row r="17" spans="2:12" x14ac:dyDescent="0.25">
      <c r="B17" s="29">
        <v>9</v>
      </c>
      <c r="C17" s="29" t="s">
        <v>23</v>
      </c>
      <c r="D17" s="29" t="s">
        <v>100</v>
      </c>
      <c r="E17" s="19">
        <v>80</v>
      </c>
      <c r="F17" s="41">
        <v>100</v>
      </c>
      <c r="G17" s="8">
        <v>88</v>
      </c>
      <c r="H17" s="41">
        <v>85</v>
      </c>
      <c r="I17" s="41">
        <v>92</v>
      </c>
      <c r="J17" s="8">
        <v>0</v>
      </c>
      <c r="K17" s="8">
        <v>0</v>
      </c>
      <c r="L17" s="12">
        <f t="shared" si="0"/>
        <v>63.571428571428569</v>
      </c>
    </row>
    <row r="18" spans="2:12" x14ac:dyDescent="0.25">
      <c r="B18" s="29">
        <v>10</v>
      </c>
      <c r="C18" s="29" t="s">
        <v>24</v>
      </c>
      <c r="D18" s="29" t="s">
        <v>41</v>
      </c>
      <c r="E18" s="19">
        <v>75</v>
      </c>
      <c r="F18" s="41">
        <v>100</v>
      </c>
      <c r="G18" s="8">
        <v>86</v>
      </c>
      <c r="H18" s="41">
        <v>84</v>
      </c>
      <c r="I18" s="41">
        <v>90</v>
      </c>
      <c r="J18" s="8">
        <v>0</v>
      </c>
      <c r="K18" s="8">
        <v>0</v>
      </c>
      <c r="L18" s="12">
        <f t="shared" si="0"/>
        <v>62.142857142857146</v>
      </c>
    </row>
    <row r="19" spans="2:12" x14ac:dyDescent="0.25">
      <c r="B19" s="29">
        <v>11</v>
      </c>
      <c r="C19" s="29" t="s">
        <v>66</v>
      </c>
      <c r="D19" s="29" t="s">
        <v>101</v>
      </c>
      <c r="E19" s="19">
        <v>0</v>
      </c>
      <c r="F19" s="41">
        <v>100</v>
      </c>
      <c r="G19" s="8">
        <v>78</v>
      </c>
      <c r="H19" s="41">
        <v>84</v>
      </c>
      <c r="I19" s="41">
        <v>90</v>
      </c>
      <c r="J19" s="8">
        <v>0</v>
      </c>
      <c r="K19" s="8">
        <v>0</v>
      </c>
      <c r="L19" s="12">
        <f t="shared" si="0"/>
        <v>50.285714285714285</v>
      </c>
    </row>
    <row r="20" spans="2:12" x14ac:dyDescent="0.25">
      <c r="B20" s="29">
        <v>12</v>
      </c>
      <c r="C20" s="29" t="s">
        <v>25</v>
      </c>
      <c r="D20" s="29" t="s">
        <v>42</v>
      </c>
      <c r="E20" s="19">
        <v>90</v>
      </c>
      <c r="F20" s="41">
        <v>100</v>
      </c>
      <c r="G20" s="8">
        <v>85</v>
      </c>
      <c r="H20" s="41">
        <v>94</v>
      </c>
      <c r="I20" s="41">
        <v>95</v>
      </c>
      <c r="J20" s="8">
        <v>0</v>
      </c>
      <c r="K20" s="8">
        <v>0</v>
      </c>
      <c r="L20" s="12">
        <f t="shared" si="0"/>
        <v>66.285714285714292</v>
      </c>
    </row>
    <row r="21" spans="2:12" ht="15.75" customHeight="1" x14ac:dyDescent="0.25">
      <c r="B21" s="29">
        <v>13</v>
      </c>
      <c r="C21" s="29" t="s">
        <v>26</v>
      </c>
      <c r="D21" s="29" t="s">
        <v>43</v>
      </c>
      <c r="E21" s="19">
        <v>0</v>
      </c>
      <c r="F21" s="41">
        <v>100</v>
      </c>
      <c r="G21" s="8">
        <v>0</v>
      </c>
      <c r="H21" s="41">
        <v>0</v>
      </c>
      <c r="I21" s="41">
        <v>80</v>
      </c>
      <c r="J21" s="8">
        <v>0</v>
      </c>
      <c r="K21" s="8">
        <v>0</v>
      </c>
      <c r="L21" s="12">
        <f t="shared" si="0"/>
        <v>25.714285714285715</v>
      </c>
    </row>
    <row r="22" spans="2:12" ht="15.75" customHeight="1" x14ac:dyDescent="0.25">
      <c r="B22" s="29">
        <v>14</v>
      </c>
      <c r="C22" s="29" t="s">
        <v>70</v>
      </c>
      <c r="D22" s="29" t="s">
        <v>89</v>
      </c>
      <c r="E22" s="19">
        <v>70</v>
      </c>
      <c r="F22" s="41">
        <v>80</v>
      </c>
      <c r="G22" s="8">
        <v>0</v>
      </c>
      <c r="H22" s="41">
        <v>0</v>
      </c>
      <c r="I22" s="41">
        <v>80</v>
      </c>
      <c r="J22" s="8">
        <v>0</v>
      </c>
      <c r="K22" s="8">
        <v>0</v>
      </c>
      <c r="L22" s="12">
        <f t="shared" si="0"/>
        <v>32.857142857142854</v>
      </c>
    </row>
    <row r="23" spans="2:12" ht="15.75" customHeight="1" x14ac:dyDescent="0.25">
      <c r="B23" s="29">
        <v>15</v>
      </c>
      <c r="C23" s="29" t="s">
        <v>27</v>
      </c>
      <c r="D23" s="29" t="s">
        <v>102</v>
      </c>
      <c r="E23" s="19">
        <v>94</v>
      </c>
      <c r="F23" s="41">
        <v>100</v>
      </c>
      <c r="G23" s="8">
        <v>81</v>
      </c>
      <c r="H23" s="41">
        <v>84</v>
      </c>
      <c r="I23" s="41">
        <v>90</v>
      </c>
      <c r="J23" s="8">
        <v>0</v>
      </c>
      <c r="K23" s="8">
        <v>0</v>
      </c>
      <c r="L23" s="12">
        <f t="shared" si="0"/>
        <v>64.142857142857139</v>
      </c>
    </row>
    <row r="24" spans="2:12" ht="15.75" customHeight="1" x14ac:dyDescent="0.25">
      <c r="B24" s="29">
        <v>16</v>
      </c>
      <c r="C24" s="29" t="s">
        <v>103</v>
      </c>
      <c r="D24" s="29" t="s">
        <v>44</v>
      </c>
      <c r="E24" s="19">
        <v>90</v>
      </c>
      <c r="F24" s="41">
        <v>100</v>
      </c>
      <c r="G24" s="8">
        <v>74</v>
      </c>
      <c r="H24" s="41">
        <v>75</v>
      </c>
      <c r="I24" s="41">
        <v>80</v>
      </c>
      <c r="J24" s="8">
        <v>0</v>
      </c>
      <c r="K24" s="8">
        <v>0</v>
      </c>
      <c r="L24" s="12">
        <f t="shared" si="0"/>
        <v>59.857142857142854</v>
      </c>
    </row>
    <row r="25" spans="2:12" ht="15.75" customHeight="1" x14ac:dyDescent="0.25">
      <c r="B25" s="29">
        <v>17</v>
      </c>
      <c r="C25" s="29" t="s">
        <v>28</v>
      </c>
      <c r="D25" s="29" t="s">
        <v>45</v>
      </c>
      <c r="E25" s="19">
        <v>80</v>
      </c>
      <c r="F25" s="41">
        <v>100</v>
      </c>
      <c r="G25" s="8">
        <v>88</v>
      </c>
      <c r="H25" s="41">
        <v>86</v>
      </c>
      <c r="I25" s="41">
        <v>90</v>
      </c>
      <c r="J25" s="8">
        <v>0</v>
      </c>
      <c r="K25" s="8">
        <v>0</v>
      </c>
      <c r="L25" s="12">
        <f t="shared" si="0"/>
        <v>63.428571428571431</v>
      </c>
    </row>
    <row r="26" spans="2:12" ht="15.75" customHeight="1" x14ac:dyDescent="0.25">
      <c r="B26" s="29">
        <v>18</v>
      </c>
      <c r="C26" s="29" t="s">
        <v>29</v>
      </c>
      <c r="D26" s="29" t="s">
        <v>46</v>
      </c>
      <c r="E26" s="19">
        <v>0</v>
      </c>
      <c r="F26" s="41">
        <v>0</v>
      </c>
      <c r="G26" s="8">
        <v>0</v>
      </c>
      <c r="H26" s="41">
        <v>0</v>
      </c>
      <c r="I26" s="41">
        <v>0</v>
      </c>
      <c r="J26" s="8">
        <v>0</v>
      </c>
      <c r="K26" s="8">
        <v>0</v>
      </c>
      <c r="L26" s="12">
        <f t="shared" si="0"/>
        <v>0</v>
      </c>
    </row>
    <row r="27" spans="2:12" ht="15.75" customHeight="1" x14ac:dyDescent="0.25">
      <c r="B27" s="29">
        <v>19</v>
      </c>
      <c r="C27" s="29" t="s">
        <v>30</v>
      </c>
      <c r="D27" s="29" t="s">
        <v>104</v>
      </c>
      <c r="E27" s="19">
        <v>0</v>
      </c>
      <c r="F27" s="41">
        <v>80</v>
      </c>
      <c r="G27" s="8">
        <v>0</v>
      </c>
      <c r="H27" s="41">
        <v>0</v>
      </c>
      <c r="I27" s="41">
        <v>0</v>
      </c>
      <c r="J27" s="8">
        <v>0</v>
      </c>
      <c r="K27" s="8">
        <v>0</v>
      </c>
      <c r="L27" s="12">
        <f t="shared" si="0"/>
        <v>11.428571428571429</v>
      </c>
    </row>
    <row r="28" spans="2:12" ht="15.75" customHeight="1" x14ac:dyDescent="0.25">
      <c r="B28" s="29">
        <v>20</v>
      </c>
      <c r="C28" s="29" t="s">
        <v>31</v>
      </c>
      <c r="D28" s="29" t="s">
        <v>105</v>
      </c>
      <c r="E28" s="19">
        <v>88</v>
      </c>
      <c r="F28" s="41">
        <v>100</v>
      </c>
      <c r="G28" s="8">
        <v>88</v>
      </c>
      <c r="H28" s="8">
        <v>91</v>
      </c>
      <c r="I28" s="8">
        <v>96</v>
      </c>
      <c r="J28" s="8">
        <v>0</v>
      </c>
      <c r="K28" s="8">
        <v>0</v>
      </c>
      <c r="L28" s="12">
        <f t="shared" si="0"/>
        <v>66.142857142857139</v>
      </c>
    </row>
    <row r="29" spans="2:12" ht="15.75" customHeight="1" x14ac:dyDescent="0.25">
      <c r="B29" s="29">
        <v>21</v>
      </c>
      <c r="C29" s="29" t="s">
        <v>32</v>
      </c>
      <c r="D29" s="29" t="s">
        <v>47</v>
      </c>
      <c r="E29" s="19">
        <v>91</v>
      </c>
      <c r="F29" s="41">
        <v>100</v>
      </c>
      <c r="G29" s="8">
        <v>86</v>
      </c>
      <c r="H29" s="8">
        <v>75</v>
      </c>
      <c r="I29" s="8">
        <v>90</v>
      </c>
      <c r="J29" s="8">
        <v>0</v>
      </c>
      <c r="K29" s="8">
        <v>0</v>
      </c>
      <c r="L29" s="12">
        <f t="shared" si="0"/>
        <v>63.142857142857146</v>
      </c>
    </row>
    <row r="30" spans="2:12" ht="15.75" customHeight="1" x14ac:dyDescent="0.25">
      <c r="B30" s="29">
        <v>22</v>
      </c>
      <c r="C30" s="29" t="s">
        <v>33</v>
      </c>
      <c r="D30" s="29" t="s">
        <v>48</v>
      </c>
      <c r="E30" s="19">
        <v>100</v>
      </c>
      <c r="F30" s="41">
        <v>80</v>
      </c>
      <c r="G30" s="8">
        <v>88</v>
      </c>
      <c r="H30" s="8">
        <v>90</v>
      </c>
      <c r="I30" s="8">
        <v>95</v>
      </c>
      <c r="J30" s="8">
        <v>0</v>
      </c>
      <c r="K30" s="8">
        <v>0</v>
      </c>
      <c r="L30" s="12">
        <f t="shared" si="0"/>
        <v>64.714285714285708</v>
      </c>
    </row>
    <row r="31" spans="2:12" ht="15.75" customHeight="1" x14ac:dyDescent="0.25">
      <c r="B31" s="29">
        <v>23</v>
      </c>
      <c r="C31" s="29" t="s">
        <v>34</v>
      </c>
      <c r="D31" s="29" t="s">
        <v>49</v>
      </c>
      <c r="E31" s="19">
        <v>90</v>
      </c>
      <c r="F31" s="41">
        <v>100</v>
      </c>
      <c r="G31" s="8">
        <v>86</v>
      </c>
      <c r="H31" s="8">
        <v>86</v>
      </c>
      <c r="I31" s="8">
        <v>90</v>
      </c>
      <c r="J31" s="8">
        <v>0</v>
      </c>
      <c r="K31" s="8">
        <v>0</v>
      </c>
      <c r="L31" s="12">
        <f t="shared" si="0"/>
        <v>64.571428571428569</v>
      </c>
    </row>
    <row r="32" spans="2:12" ht="15.75" customHeight="1" x14ac:dyDescent="0.25">
      <c r="B32" s="29">
        <v>24</v>
      </c>
      <c r="C32" s="29" t="s">
        <v>36</v>
      </c>
      <c r="D32" s="29" t="s">
        <v>50</v>
      </c>
      <c r="E32" s="19">
        <v>94</v>
      </c>
      <c r="F32" s="41">
        <v>100</v>
      </c>
      <c r="G32" s="8">
        <v>88</v>
      </c>
      <c r="H32" s="8">
        <v>88</v>
      </c>
      <c r="I32" s="8">
        <v>90</v>
      </c>
      <c r="J32" s="8">
        <v>0</v>
      </c>
      <c r="K32" s="8">
        <v>0</v>
      </c>
      <c r="L32" s="12">
        <f t="shared" si="0"/>
        <v>65.714285714285708</v>
      </c>
    </row>
    <row r="33" spans="2:12" ht="15.75" customHeight="1" x14ac:dyDescent="0.25">
      <c r="B33" s="29">
        <v>25</v>
      </c>
      <c r="C33" s="29" t="s">
        <v>35</v>
      </c>
      <c r="D33" s="29" t="s">
        <v>106</v>
      </c>
      <c r="E33" s="19">
        <v>80</v>
      </c>
      <c r="F33" s="41">
        <v>100</v>
      </c>
      <c r="G33" s="8">
        <v>85</v>
      </c>
      <c r="H33" s="8">
        <v>86</v>
      </c>
      <c r="I33" s="8">
        <v>90</v>
      </c>
      <c r="J33" s="8">
        <v>0</v>
      </c>
      <c r="K33" s="8">
        <v>0</v>
      </c>
      <c r="L33" s="12">
        <f t="shared" ref="L33:L34" si="1">SUM(E33:K33)/7</f>
        <v>63</v>
      </c>
    </row>
    <row r="34" spans="2:12" ht="15.75" customHeight="1" x14ac:dyDescent="0.25">
      <c r="B34" s="29">
        <v>26</v>
      </c>
      <c r="C34" s="29" t="s">
        <v>37</v>
      </c>
      <c r="D34" s="29" t="s">
        <v>51</v>
      </c>
      <c r="E34" s="19">
        <v>80</v>
      </c>
      <c r="F34" s="41">
        <v>100</v>
      </c>
      <c r="G34" s="8">
        <v>84</v>
      </c>
      <c r="H34" s="8">
        <v>84</v>
      </c>
      <c r="I34" s="8">
        <v>0</v>
      </c>
      <c r="J34" s="8">
        <v>0</v>
      </c>
      <c r="K34" s="8">
        <v>0</v>
      </c>
      <c r="L34" s="12">
        <f t="shared" si="1"/>
        <v>49.714285714285715</v>
      </c>
    </row>
    <row r="35" spans="2:12" ht="15.75" customHeight="1" x14ac:dyDescent="0.25">
      <c r="B35" s="22">
        <f t="shared" ref="B35:B53" si="2">B34+1</f>
        <v>27</v>
      </c>
      <c r="C35" s="22"/>
      <c r="D35" s="23"/>
      <c r="E35" s="37"/>
      <c r="F35" s="8"/>
      <c r="G35" s="37"/>
      <c r="H35" s="8">
        <f>AVERAGE(H9:H34)</f>
        <v>67.038461538461533</v>
      </c>
      <c r="I35" s="37">
        <f>AVERAGE(I9:I34)</f>
        <v>73.461538461538467</v>
      </c>
      <c r="J35" s="8"/>
      <c r="K35" s="8"/>
      <c r="L35" s="12"/>
    </row>
    <row r="36" spans="2:12" ht="15.75" customHeight="1" x14ac:dyDescent="0.25">
      <c r="B36" s="10">
        <f t="shared" si="2"/>
        <v>28</v>
      </c>
      <c r="C36" s="10"/>
      <c r="D36" s="11"/>
      <c r="E36" s="8"/>
      <c r="F36" s="8"/>
      <c r="G36" s="8"/>
      <c r="H36" s="8"/>
      <c r="I36" s="8"/>
      <c r="J36" s="8"/>
      <c r="K36" s="8"/>
      <c r="L36" s="12"/>
    </row>
    <row r="37" spans="2:12" ht="15.75" customHeight="1" x14ac:dyDescent="0.25">
      <c r="B37" s="10">
        <f t="shared" si="2"/>
        <v>29</v>
      </c>
      <c r="C37" s="10"/>
      <c r="D37" s="11"/>
      <c r="E37" s="8"/>
      <c r="F37" s="8"/>
      <c r="G37" s="8"/>
      <c r="H37" s="8"/>
      <c r="I37" s="8"/>
      <c r="J37" s="8"/>
      <c r="K37" s="8"/>
      <c r="L37" s="12">
        <f t="shared" si="0"/>
        <v>0</v>
      </c>
    </row>
    <row r="38" spans="2:12" ht="15.75" customHeight="1" x14ac:dyDescent="0.25">
      <c r="B38" s="10">
        <f t="shared" si="2"/>
        <v>30</v>
      </c>
      <c r="C38" s="10"/>
      <c r="D38" s="11"/>
      <c r="E38" s="8"/>
      <c r="F38" s="8"/>
      <c r="G38" s="8"/>
      <c r="H38" s="8"/>
      <c r="I38" s="8"/>
      <c r="J38" s="8"/>
      <c r="K38" s="8"/>
      <c r="L38" s="12">
        <f t="shared" si="0"/>
        <v>0</v>
      </c>
    </row>
    <row r="39" spans="2:12" ht="15.75" customHeight="1" x14ac:dyDescent="0.25">
      <c r="B39" s="10">
        <f t="shared" si="2"/>
        <v>31</v>
      </c>
      <c r="C39" s="10"/>
      <c r="D39" s="11"/>
      <c r="E39" s="8"/>
      <c r="F39" s="8"/>
      <c r="G39" s="8"/>
      <c r="H39" s="8"/>
      <c r="I39" s="8"/>
      <c r="J39" s="8"/>
      <c r="K39" s="8"/>
      <c r="L39" s="12">
        <f t="shared" si="0"/>
        <v>0</v>
      </c>
    </row>
    <row r="40" spans="2:12" ht="15.75" customHeight="1" x14ac:dyDescent="0.25">
      <c r="B40" s="10">
        <f t="shared" si="2"/>
        <v>32</v>
      </c>
      <c r="C40" s="10"/>
      <c r="D40" s="11"/>
      <c r="E40" s="8"/>
      <c r="F40" s="8"/>
      <c r="G40" s="8"/>
      <c r="H40" s="8"/>
      <c r="I40" s="8"/>
      <c r="J40" s="8"/>
      <c r="K40" s="8"/>
      <c r="L40" s="12">
        <f t="shared" si="0"/>
        <v>0</v>
      </c>
    </row>
    <row r="41" spans="2:12" ht="15.75" customHeight="1" x14ac:dyDescent="0.25">
      <c r="B41" s="10">
        <f t="shared" si="2"/>
        <v>33</v>
      </c>
      <c r="C41" s="10"/>
      <c r="D41" s="11"/>
      <c r="E41" s="8"/>
      <c r="F41" s="8"/>
      <c r="G41" s="8"/>
      <c r="H41" s="8"/>
      <c r="I41" s="8"/>
      <c r="J41" s="8"/>
      <c r="K41" s="8"/>
      <c r="L41" s="12">
        <f t="shared" si="0"/>
        <v>0</v>
      </c>
    </row>
    <row r="42" spans="2:12" ht="15.75" customHeight="1" x14ac:dyDescent="0.25">
      <c r="B42" s="10">
        <f t="shared" si="2"/>
        <v>34</v>
      </c>
      <c r="C42" s="10"/>
      <c r="D42" s="11"/>
      <c r="E42" s="8"/>
      <c r="F42" s="8"/>
      <c r="G42" s="8"/>
      <c r="H42" s="8"/>
      <c r="I42" s="8"/>
      <c r="J42" s="8"/>
      <c r="K42" s="8"/>
      <c r="L42" s="12">
        <f t="shared" si="0"/>
        <v>0</v>
      </c>
    </row>
    <row r="43" spans="2:12" ht="15.75" customHeight="1" x14ac:dyDescent="0.25">
      <c r="B43" s="10">
        <f t="shared" si="2"/>
        <v>35</v>
      </c>
      <c r="C43" s="10"/>
      <c r="D43" s="11"/>
      <c r="E43" s="8"/>
      <c r="F43" s="8"/>
      <c r="G43" s="8"/>
      <c r="H43" s="8"/>
      <c r="I43" s="8"/>
      <c r="J43" s="8"/>
      <c r="K43" s="8"/>
      <c r="L43" s="12">
        <f t="shared" si="0"/>
        <v>0</v>
      </c>
    </row>
    <row r="44" spans="2:12" ht="15.75" customHeight="1" x14ac:dyDescent="0.25">
      <c r="B44" s="10">
        <f t="shared" si="2"/>
        <v>36</v>
      </c>
      <c r="C44" s="10"/>
      <c r="D44" s="11"/>
      <c r="E44" s="8"/>
      <c r="F44" s="8"/>
      <c r="G44" s="8"/>
      <c r="H44" s="8"/>
      <c r="I44" s="8"/>
      <c r="J44" s="8"/>
      <c r="K44" s="8"/>
      <c r="L44" s="12">
        <f t="shared" si="0"/>
        <v>0</v>
      </c>
    </row>
    <row r="45" spans="2:12" ht="15.75" customHeight="1" x14ac:dyDescent="0.25">
      <c r="B45" s="10">
        <f t="shared" si="2"/>
        <v>37</v>
      </c>
      <c r="C45" s="13"/>
      <c r="D45" s="11"/>
      <c r="E45" s="8"/>
      <c r="F45" s="8"/>
      <c r="G45" s="8"/>
      <c r="H45" s="8"/>
      <c r="I45" s="8"/>
      <c r="J45" s="8"/>
      <c r="K45" s="8"/>
      <c r="L45" s="12">
        <f t="shared" si="0"/>
        <v>0</v>
      </c>
    </row>
    <row r="46" spans="2:12" ht="15.75" customHeight="1" x14ac:dyDescent="0.25">
      <c r="B46" s="10">
        <f t="shared" si="2"/>
        <v>38</v>
      </c>
      <c r="C46" s="13"/>
      <c r="D46" s="11"/>
      <c r="E46" s="8"/>
      <c r="F46" s="8"/>
      <c r="G46" s="8"/>
      <c r="H46" s="8"/>
      <c r="I46" s="8"/>
      <c r="J46" s="8"/>
      <c r="K46" s="8"/>
      <c r="L46" s="12">
        <f t="shared" si="0"/>
        <v>0</v>
      </c>
    </row>
    <row r="47" spans="2:12" ht="15.75" customHeight="1" x14ac:dyDescent="0.25">
      <c r="B47" s="10">
        <f t="shared" si="2"/>
        <v>39</v>
      </c>
      <c r="C47" s="13"/>
      <c r="D47" s="11"/>
      <c r="E47" s="8"/>
      <c r="F47" s="8"/>
      <c r="G47" s="8"/>
      <c r="H47" s="8"/>
      <c r="I47" s="8"/>
      <c r="J47" s="8"/>
      <c r="K47" s="8"/>
      <c r="L47" s="12">
        <f t="shared" si="0"/>
        <v>0</v>
      </c>
    </row>
    <row r="48" spans="2:12" ht="15.75" customHeight="1" x14ac:dyDescent="0.25">
      <c r="B48" s="10">
        <f t="shared" si="2"/>
        <v>40</v>
      </c>
      <c r="C48" s="13"/>
      <c r="D48" s="11"/>
      <c r="E48" s="8"/>
      <c r="F48" s="8"/>
      <c r="G48" s="8"/>
      <c r="H48" s="8"/>
      <c r="I48" s="8"/>
      <c r="J48" s="8"/>
      <c r="K48" s="8"/>
      <c r="L48" s="12">
        <f t="shared" si="0"/>
        <v>0</v>
      </c>
    </row>
    <row r="49" spans="2:12" ht="15.75" customHeight="1" x14ac:dyDescent="0.25">
      <c r="B49" s="10">
        <f t="shared" si="2"/>
        <v>41</v>
      </c>
      <c r="C49" s="13"/>
      <c r="D49" s="11"/>
      <c r="E49" s="8"/>
      <c r="F49" s="8"/>
      <c r="G49" s="8"/>
      <c r="H49" s="8"/>
      <c r="I49" s="8"/>
      <c r="J49" s="8"/>
      <c r="K49" s="8"/>
      <c r="L49" s="12">
        <f t="shared" si="0"/>
        <v>0</v>
      </c>
    </row>
    <row r="50" spans="2:12" ht="15.75" customHeight="1" x14ac:dyDescent="0.25">
      <c r="B50" s="10">
        <f t="shared" si="2"/>
        <v>42</v>
      </c>
      <c r="C50" s="13"/>
      <c r="D50" s="11"/>
      <c r="E50" s="8"/>
      <c r="F50" s="8"/>
      <c r="G50" s="8"/>
      <c r="H50" s="8"/>
      <c r="I50" s="8"/>
      <c r="J50" s="8"/>
      <c r="K50" s="8"/>
      <c r="L50" s="12">
        <f t="shared" si="0"/>
        <v>0</v>
      </c>
    </row>
    <row r="51" spans="2:12" ht="15.75" customHeight="1" x14ac:dyDescent="0.25">
      <c r="B51" s="10">
        <f t="shared" si="2"/>
        <v>43</v>
      </c>
      <c r="C51" s="13"/>
      <c r="D51" s="11"/>
      <c r="E51" s="8"/>
      <c r="F51" s="8"/>
      <c r="G51" s="8"/>
      <c r="H51" s="8"/>
      <c r="I51" s="8"/>
      <c r="J51" s="8"/>
      <c r="K51" s="8"/>
      <c r="L51" s="12">
        <f t="shared" si="0"/>
        <v>0</v>
      </c>
    </row>
    <row r="52" spans="2:12" ht="15.75" customHeight="1" x14ac:dyDescent="0.25">
      <c r="B52" s="10">
        <f t="shared" si="2"/>
        <v>44</v>
      </c>
      <c r="C52" s="13"/>
      <c r="D52" s="11"/>
      <c r="E52" s="8"/>
      <c r="F52" s="8"/>
      <c r="G52" s="8"/>
      <c r="H52" s="8"/>
      <c r="I52" s="8"/>
      <c r="J52" s="8"/>
      <c r="K52" s="8"/>
      <c r="L52" s="12">
        <f t="shared" si="0"/>
        <v>0</v>
      </c>
    </row>
    <row r="53" spans="2:12" ht="15.75" customHeight="1" x14ac:dyDescent="0.25">
      <c r="B53" s="10">
        <f t="shared" si="2"/>
        <v>45</v>
      </c>
      <c r="C53" s="6"/>
      <c r="D53" s="7"/>
      <c r="E53" s="6"/>
      <c r="F53" s="6"/>
      <c r="G53" s="6"/>
      <c r="H53" s="6"/>
      <c r="I53" s="6"/>
      <c r="J53" s="6"/>
      <c r="K53" s="6"/>
      <c r="L53" s="12">
        <f t="shared" si="0"/>
        <v>0</v>
      </c>
    </row>
    <row r="54" spans="2:12" ht="15.75" customHeight="1" x14ac:dyDescent="0.25">
      <c r="C54" s="54"/>
      <c r="D54" s="51"/>
      <c r="E54" s="14">
        <f t="shared" ref="E54:K54" si="3">COUNTIF(E9:E53,"&gt;=70")</f>
        <v>20</v>
      </c>
      <c r="F54" s="14">
        <f t="shared" si="3"/>
        <v>25</v>
      </c>
      <c r="G54" s="14">
        <f t="shared" si="3"/>
        <v>20</v>
      </c>
      <c r="H54" s="14">
        <f t="shared" si="3"/>
        <v>20</v>
      </c>
      <c r="I54" s="14">
        <f t="shared" si="3"/>
        <v>22</v>
      </c>
      <c r="J54" s="14">
        <f t="shared" si="3"/>
        <v>0</v>
      </c>
      <c r="K54" s="14">
        <f t="shared" si="3"/>
        <v>0</v>
      </c>
      <c r="L54" s="15">
        <f>COUNTIF(L9:L48,"&gt;=70")</f>
        <v>0</v>
      </c>
    </row>
    <row r="55" spans="2:12" ht="15.75" customHeight="1" x14ac:dyDescent="0.25">
      <c r="C55" s="54"/>
      <c r="D55" s="51"/>
      <c r="E55" s="16">
        <f t="shared" ref="E55:L55" si="4">COUNTIF(E9:E53,"&lt;70")</f>
        <v>6</v>
      </c>
      <c r="F55" s="16">
        <f t="shared" si="4"/>
        <v>1</v>
      </c>
      <c r="G55" s="16">
        <f t="shared" si="4"/>
        <v>6</v>
      </c>
      <c r="H55" s="16">
        <f t="shared" si="4"/>
        <v>7</v>
      </c>
      <c r="I55" s="16">
        <f t="shared" si="4"/>
        <v>5</v>
      </c>
      <c r="J55" s="16">
        <f t="shared" si="4"/>
        <v>26</v>
      </c>
      <c r="K55" s="16">
        <f t="shared" si="4"/>
        <v>26</v>
      </c>
      <c r="L55" s="16">
        <f t="shared" si="4"/>
        <v>43</v>
      </c>
    </row>
    <row r="56" spans="2:12" ht="15.75" customHeight="1" x14ac:dyDescent="0.25">
      <c r="C56" s="54"/>
      <c r="D56" s="51"/>
      <c r="E56" s="16">
        <f t="shared" ref="E56:L56" si="5">COUNT(E9:E53)</f>
        <v>26</v>
      </c>
      <c r="F56" s="16">
        <f t="shared" si="5"/>
        <v>26</v>
      </c>
      <c r="G56" s="16">
        <f t="shared" si="5"/>
        <v>26</v>
      </c>
      <c r="H56" s="16">
        <f t="shared" si="5"/>
        <v>27</v>
      </c>
      <c r="I56" s="16">
        <f t="shared" si="5"/>
        <v>27</v>
      </c>
      <c r="J56" s="16">
        <f t="shared" si="5"/>
        <v>26</v>
      </c>
      <c r="K56" s="16">
        <f t="shared" si="5"/>
        <v>26</v>
      </c>
      <c r="L56" s="16">
        <f t="shared" si="5"/>
        <v>43</v>
      </c>
    </row>
    <row r="57" spans="2:12" ht="15.75" customHeight="1" x14ac:dyDescent="0.25">
      <c r="C57" s="54"/>
      <c r="D57" s="51"/>
      <c r="E57" s="17">
        <f t="shared" ref="E57:L57" si="6">E54/E56</f>
        <v>0.76923076923076927</v>
      </c>
      <c r="F57" s="18">
        <f t="shared" si="6"/>
        <v>0.96153846153846156</v>
      </c>
      <c r="G57" s="18">
        <f t="shared" si="6"/>
        <v>0.76923076923076927</v>
      </c>
      <c r="H57" s="18">
        <f t="shared" si="6"/>
        <v>0.7407407407407407</v>
      </c>
      <c r="I57" s="18">
        <f t="shared" si="6"/>
        <v>0.81481481481481477</v>
      </c>
      <c r="J57" s="18">
        <f t="shared" si="6"/>
        <v>0</v>
      </c>
      <c r="K57" s="18">
        <f t="shared" si="6"/>
        <v>0</v>
      </c>
      <c r="L57" s="18">
        <f t="shared" si="6"/>
        <v>0</v>
      </c>
    </row>
    <row r="58" spans="2:12" ht="15.75" customHeight="1" x14ac:dyDescent="0.25">
      <c r="C58" s="54"/>
      <c r="D58" s="51"/>
      <c r="E58" s="17">
        <f t="shared" ref="E58:L58" si="7">E55/E56</f>
        <v>0.23076923076923078</v>
      </c>
      <c r="F58" s="17">
        <f t="shared" si="7"/>
        <v>3.8461538461538464E-2</v>
      </c>
      <c r="G58" s="18">
        <f t="shared" si="7"/>
        <v>0.23076923076923078</v>
      </c>
      <c r="H58" s="18">
        <f t="shared" si="7"/>
        <v>0.25925925925925924</v>
      </c>
      <c r="I58" s="18">
        <f t="shared" si="7"/>
        <v>0.18518518518518517</v>
      </c>
      <c r="J58" s="18">
        <f t="shared" si="7"/>
        <v>1</v>
      </c>
      <c r="K58" s="18">
        <f t="shared" si="7"/>
        <v>1</v>
      </c>
      <c r="L58" s="18">
        <f t="shared" si="7"/>
        <v>1</v>
      </c>
    </row>
    <row r="59" spans="2:12" ht="15.75" customHeight="1" x14ac:dyDescent="0.25">
      <c r="C59" s="54"/>
      <c r="D59" s="51"/>
    </row>
    <row r="60" spans="2:12" ht="15.75" customHeight="1" x14ac:dyDescent="0.25">
      <c r="C60" s="2"/>
      <c r="D60" s="2"/>
    </row>
    <row r="61" spans="2:12" ht="15.75" customHeight="1" x14ac:dyDescent="0.25">
      <c r="E61" s="48"/>
      <c r="F61" s="49"/>
      <c r="G61" s="49"/>
      <c r="H61" s="49"/>
      <c r="I61" s="49"/>
      <c r="J61" s="49"/>
      <c r="K61" s="49"/>
    </row>
    <row r="62" spans="2:12" ht="15.75" customHeight="1" x14ac:dyDescent="0.25">
      <c r="E62" s="46" t="s">
        <v>17</v>
      </c>
      <c r="F62" s="47"/>
      <c r="G62" s="47"/>
      <c r="H62" s="47"/>
      <c r="I62" s="47"/>
      <c r="J62" s="47"/>
      <c r="K62" s="47"/>
    </row>
    <row r="63" spans="2:12" ht="15.75" customHeight="1" x14ac:dyDescent="0.25"/>
    <row r="64" spans="2:12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3">
    <mergeCell ref="E62:K62"/>
    <mergeCell ref="E61:K61"/>
    <mergeCell ref="B2:K2"/>
    <mergeCell ref="F6:K6"/>
    <mergeCell ref="C3:K3"/>
    <mergeCell ref="C59:D59"/>
    <mergeCell ref="C57:D57"/>
    <mergeCell ref="C56:D56"/>
    <mergeCell ref="E4:F4"/>
    <mergeCell ref="I4:J4"/>
    <mergeCell ref="C54:D54"/>
    <mergeCell ref="C55:D55"/>
    <mergeCell ref="C58:D58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P100"/>
  <sheetViews>
    <sheetView topLeftCell="A6" zoomScale="77" zoomScaleNormal="77" workbookViewId="0">
      <selection activeCell="P32" sqref="P32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0.85546875" customWidth="1"/>
    <col min="4" max="4" width="38" bestFit="1" customWidth="1"/>
    <col min="5" max="5" width="7.140625" customWidth="1"/>
    <col min="6" max="7" width="5.7109375" customWidth="1"/>
    <col min="8" max="8" width="6.42578125" customWidth="1"/>
    <col min="9" max="11" width="5.7109375" customWidth="1"/>
    <col min="12" max="12" width="8.7109375" customWidth="1"/>
    <col min="13" max="13" width="5.7109375" customWidth="1"/>
  </cols>
  <sheetData>
    <row r="2" spans="2:13" ht="15.75" x14ac:dyDescent="0.25">
      <c r="B2" s="50" t="s">
        <v>0</v>
      </c>
      <c r="C2" s="51"/>
      <c r="D2" s="51"/>
      <c r="E2" s="51"/>
      <c r="F2" s="51"/>
      <c r="G2" s="51"/>
      <c r="H2" s="51"/>
      <c r="I2" s="51"/>
      <c r="J2" s="51"/>
      <c r="K2" s="51"/>
      <c r="L2" s="1"/>
      <c r="M2" s="1"/>
    </row>
    <row r="3" spans="2:13" x14ac:dyDescent="0.25">
      <c r="C3" s="53" t="s">
        <v>1</v>
      </c>
      <c r="D3" s="51"/>
      <c r="E3" s="51"/>
      <c r="F3" s="51"/>
      <c r="G3" s="51"/>
      <c r="H3" s="51"/>
      <c r="I3" s="51"/>
      <c r="J3" s="51"/>
      <c r="K3" s="51"/>
      <c r="L3" s="2"/>
      <c r="M3" s="2"/>
    </row>
    <row r="4" spans="2:13" x14ac:dyDescent="0.25">
      <c r="C4" t="s">
        <v>2</v>
      </c>
      <c r="D4" s="24" t="s">
        <v>108</v>
      </c>
      <c r="E4" s="57" t="s">
        <v>109</v>
      </c>
      <c r="F4" s="49"/>
      <c r="H4" t="s">
        <v>3</v>
      </c>
      <c r="I4" s="58">
        <v>45297</v>
      </c>
      <c r="J4" s="49"/>
    </row>
    <row r="5" spans="2:13" ht="6.75" customHeight="1" x14ac:dyDescent="0.25">
      <c r="D5" s="5"/>
    </row>
    <row r="6" spans="2:13" x14ac:dyDescent="0.25">
      <c r="C6" t="s">
        <v>4</v>
      </c>
      <c r="D6" s="25" t="s">
        <v>294</v>
      </c>
      <c r="E6" s="26" t="s">
        <v>5</v>
      </c>
      <c r="F6" s="59" t="s">
        <v>18</v>
      </c>
      <c r="G6" s="49"/>
      <c r="H6" s="49"/>
      <c r="I6" s="49"/>
      <c r="J6" s="49"/>
      <c r="K6" s="49"/>
    </row>
    <row r="7" spans="2:13" ht="11.25" customHeight="1" x14ac:dyDescent="0.25"/>
    <row r="8" spans="2:13" x14ac:dyDescent="0.25">
      <c r="B8" s="27" t="s">
        <v>6</v>
      </c>
      <c r="C8" s="27" t="s">
        <v>7</v>
      </c>
      <c r="D8" s="28" t="s">
        <v>8</v>
      </c>
      <c r="E8" s="28" t="s">
        <v>9</v>
      </c>
      <c r="F8" s="19" t="s">
        <v>10</v>
      </c>
      <c r="G8" s="8" t="s">
        <v>11</v>
      </c>
      <c r="H8" s="8" t="s">
        <v>12</v>
      </c>
      <c r="I8" s="8" t="s">
        <v>13</v>
      </c>
      <c r="J8" s="8" t="s">
        <v>14</v>
      </c>
      <c r="K8" s="8" t="s">
        <v>15</v>
      </c>
      <c r="L8" s="9" t="s">
        <v>16</v>
      </c>
    </row>
    <row r="9" spans="2:13" x14ac:dyDescent="0.25">
      <c r="B9" s="29">
        <v>1</v>
      </c>
      <c r="C9" s="29" t="s">
        <v>19</v>
      </c>
      <c r="D9" s="29" t="s">
        <v>38</v>
      </c>
      <c r="E9" s="28">
        <v>95</v>
      </c>
      <c r="F9" s="19">
        <v>100</v>
      </c>
      <c r="G9" s="8">
        <v>90</v>
      </c>
      <c r="H9" s="8">
        <v>95</v>
      </c>
      <c r="I9" s="8">
        <v>100</v>
      </c>
      <c r="J9" s="8">
        <v>0</v>
      </c>
      <c r="K9" s="8">
        <v>0</v>
      </c>
      <c r="L9" s="12">
        <f t="shared" ref="L9:L53" si="0">SUM(E9:K9)/7</f>
        <v>68.571428571428569</v>
      </c>
    </row>
    <row r="10" spans="2:13" x14ac:dyDescent="0.25">
      <c r="B10" s="29">
        <v>2</v>
      </c>
      <c r="C10" s="29" t="s">
        <v>55</v>
      </c>
      <c r="D10" s="44" t="s">
        <v>94</v>
      </c>
      <c r="E10" s="61">
        <v>0</v>
      </c>
      <c r="F10" s="43">
        <v>90</v>
      </c>
      <c r="G10" s="41">
        <v>0</v>
      </c>
      <c r="H10" s="41">
        <v>0</v>
      </c>
      <c r="I10" s="41">
        <v>0</v>
      </c>
      <c r="J10" s="8">
        <v>0</v>
      </c>
      <c r="K10" s="8">
        <v>0</v>
      </c>
      <c r="L10" s="12">
        <f t="shared" si="0"/>
        <v>12.857142857142858</v>
      </c>
    </row>
    <row r="11" spans="2:13" x14ac:dyDescent="0.25">
      <c r="B11" s="29">
        <v>3</v>
      </c>
      <c r="C11" s="29" t="s">
        <v>95</v>
      </c>
      <c r="D11" s="44" t="s">
        <v>39</v>
      </c>
      <c r="E11" s="61">
        <v>92</v>
      </c>
      <c r="F11" s="43">
        <v>100</v>
      </c>
      <c r="G11" s="41">
        <v>88</v>
      </c>
      <c r="H11" s="41">
        <v>92</v>
      </c>
      <c r="I11" s="41">
        <v>100</v>
      </c>
      <c r="J11" s="8">
        <v>0</v>
      </c>
      <c r="K11" s="8">
        <v>0</v>
      </c>
      <c r="L11" s="12">
        <f t="shared" si="0"/>
        <v>67.428571428571431</v>
      </c>
    </row>
    <row r="12" spans="2:13" x14ac:dyDescent="0.25">
      <c r="B12" s="29">
        <v>4</v>
      </c>
      <c r="C12" s="29" t="s">
        <v>20</v>
      </c>
      <c r="D12" s="44" t="s">
        <v>40</v>
      </c>
      <c r="E12" s="61">
        <v>92</v>
      </c>
      <c r="F12" s="43">
        <v>100</v>
      </c>
      <c r="G12" s="41">
        <v>88</v>
      </c>
      <c r="H12" s="41">
        <v>90</v>
      </c>
      <c r="I12" s="41">
        <v>100</v>
      </c>
      <c r="J12" s="8">
        <v>0</v>
      </c>
      <c r="K12" s="8">
        <v>0</v>
      </c>
      <c r="L12" s="12">
        <f t="shared" si="0"/>
        <v>67.142857142857139</v>
      </c>
    </row>
    <row r="13" spans="2:13" x14ac:dyDescent="0.25">
      <c r="B13" s="29">
        <v>5</v>
      </c>
      <c r="C13" s="29" t="s">
        <v>21</v>
      </c>
      <c r="D13" s="44" t="s">
        <v>96</v>
      </c>
      <c r="E13" s="61">
        <v>95</v>
      </c>
      <c r="F13" s="43">
        <v>100</v>
      </c>
      <c r="G13" s="41">
        <v>85</v>
      </c>
      <c r="H13" s="41">
        <v>90</v>
      </c>
      <c r="I13" s="41">
        <v>100</v>
      </c>
      <c r="J13" s="8">
        <v>0</v>
      </c>
      <c r="K13" s="8">
        <v>0</v>
      </c>
      <c r="L13" s="12">
        <f t="shared" si="0"/>
        <v>67.142857142857139</v>
      </c>
    </row>
    <row r="14" spans="2:13" x14ac:dyDescent="0.25">
      <c r="B14" s="29">
        <v>6</v>
      </c>
      <c r="C14" s="29" t="s">
        <v>22</v>
      </c>
      <c r="D14" s="44" t="s">
        <v>97</v>
      </c>
      <c r="E14" s="61">
        <v>93</v>
      </c>
      <c r="F14" s="43">
        <v>100</v>
      </c>
      <c r="G14" s="41">
        <v>86</v>
      </c>
      <c r="H14" s="41">
        <v>91</v>
      </c>
      <c r="I14" s="41">
        <v>100</v>
      </c>
      <c r="J14" s="8">
        <v>0</v>
      </c>
      <c r="K14" s="8">
        <v>0</v>
      </c>
      <c r="L14" s="12">
        <f t="shared" si="0"/>
        <v>67.142857142857139</v>
      </c>
    </row>
    <row r="15" spans="2:13" x14ac:dyDescent="0.25">
      <c r="B15" s="29">
        <v>7</v>
      </c>
      <c r="C15" s="29" t="s">
        <v>61</v>
      </c>
      <c r="D15" s="44" t="s">
        <v>83</v>
      </c>
      <c r="E15" s="61">
        <v>0</v>
      </c>
      <c r="F15" s="43">
        <v>80</v>
      </c>
      <c r="G15" s="41">
        <v>0</v>
      </c>
      <c r="H15" s="41">
        <v>0</v>
      </c>
      <c r="I15" s="41">
        <v>0</v>
      </c>
      <c r="J15" s="8">
        <v>0</v>
      </c>
      <c r="K15" s="8">
        <v>0</v>
      </c>
      <c r="L15" s="12">
        <f t="shared" si="0"/>
        <v>11.428571428571429</v>
      </c>
    </row>
    <row r="16" spans="2:13" x14ac:dyDescent="0.25">
      <c r="B16" s="29">
        <v>8</v>
      </c>
      <c r="C16" s="29" t="s">
        <v>98</v>
      </c>
      <c r="D16" s="44" t="s">
        <v>99</v>
      </c>
      <c r="E16" s="61">
        <v>0</v>
      </c>
      <c r="F16" s="43">
        <v>80</v>
      </c>
      <c r="G16" s="41">
        <v>70</v>
      </c>
      <c r="H16" s="41">
        <v>88</v>
      </c>
      <c r="I16" s="41">
        <v>100</v>
      </c>
      <c r="J16" s="8">
        <v>0</v>
      </c>
      <c r="K16" s="8">
        <v>0</v>
      </c>
      <c r="L16" s="12">
        <f t="shared" si="0"/>
        <v>48.285714285714285</v>
      </c>
    </row>
    <row r="17" spans="2:16" x14ac:dyDescent="0.25">
      <c r="B17" s="29">
        <v>9</v>
      </c>
      <c r="C17" s="29" t="s">
        <v>23</v>
      </c>
      <c r="D17" s="44" t="s">
        <v>100</v>
      </c>
      <c r="E17" s="61">
        <v>84</v>
      </c>
      <c r="F17" s="43">
        <v>100</v>
      </c>
      <c r="G17" s="41">
        <v>78</v>
      </c>
      <c r="H17" s="41">
        <v>86</v>
      </c>
      <c r="I17" s="41">
        <v>94</v>
      </c>
      <c r="J17" s="8">
        <v>0</v>
      </c>
      <c r="K17" s="8">
        <v>0</v>
      </c>
      <c r="L17" s="12">
        <f t="shared" si="0"/>
        <v>63.142857142857146</v>
      </c>
    </row>
    <row r="18" spans="2:16" x14ac:dyDescent="0.25">
      <c r="B18" s="29">
        <v>10</v>
      </c>
      <c r="C18" s="29" t="s">
        <v>24</v>
      </c>
      <c r="D18" s="44" t="s">
        <v>41</v>
      </c>
      <c r="E18" s="61">
        <v>90</v>
      </c>
      <c r="F18" s="43">
        <v>100</v>
      </c>
      <c r="G18" s="41">
        <v>84</v>
      </c>
      <c r="H18" s="41">
        <v>88</v>
      </c>
      <c r="I18" s="41">
        <v>92</v>
      </c>
      <c r="J18" s="8">
        <v>0</v>
      </c>
      <c r="K18" s="8">
        <v>0</v>
      </c>
      <c r="L18" s="12">
        <f t="shared" si="0"/>
        <v>64.857142857142861</v>
      </c>
      <c r="O18" s="39">
        <v>25</v>
      </c>
      <c r="P18">
        <v>100</v>
      </c>
    </row>
    <row r="19" spans="2:16" x14ac:dyDescent="0.25">
      <c r="B19" s="29">
        <v>11</v>
      </c>
      <c r="C19" s="29" t="s">
        <v>25</v>
      </c>
      <c r="D19" s="44" t="s">
        <v>42</v>
      </c>
      <c r="E19" s="61">
        <v>92</v>
      </c>
      <c r="F19" s="43">
        <v>100</v>
      </c>
      <c r="G19" s="41">
        <v>86</v>
      </c>
      <c r="H19" s="41">
        <v>90</v>
      </c>
      <c r="I19" s="41">
        <v>100</v>
      </c>
      <c r="J19" s="8">
        <v>0</v>
      </c>
      <c r="K19" s="8">
        <v>0</v>
      </c>
      <c r="L19" s="12">
        <f t="shared" si="0"/>
        <v>66.857142857142861</v>
      </c>
      <c r="O19">
        <v>19</v>
      </c>
      <c r="P19" s="39">
        <f>(O19*P18)/O18</f>
        <v>76</v>
      </c>
    </row>
    <row r="20" spans="2:16" x14ac:dyDescent="0.25">
      <c r="B20" s="29">
        <v>12</v>
      </c>
      <c r="C20" s="29" t="s">
        <v>26</v>
      </c>
      <c r="D20" s="44" t="s">
        <v>43</v>
      </c>
      <c r="E20" s="61">
        <v>80</v>
      </c>
      <c r="F20" s="43">
        <v>100</v>
      </c>
      <c r="G20" s="41">
        <v>78</v>
      </c>
      <c r="H20" s="41">
        <v>72</v>
      </c>
      <c r="I20" s="41">
        <v>80</v>
      </c>
      <c r="J20" s="8">
        <v>0</v>
      </c>
      <c r="K20" s="8">
        <v>0</v>
      </c>
      <c r="L20" s="12">
        <f t="shared" si="0"/>
        <v>58.571428571428569</v>
      </c>
    </row>
    <row r="21" spans="2:16" ht="15.75" customHeight="1" x14ac:dyDescent="0.25">
      <c r="B21" s="29">
        <v>13</v>
      </c>
      <c r="C21" s="29" t="s">
        <v>70</v>
      </c>
      <c r="D21" s="44" t="s">
        <v>89</v>
      </c>
      <c r="E21" s="61">
        <v>0</v>
      </c>
      <c r="F21" s="43">
        <v>80</v>
      </c>
      <c r="G21" s="41">
        <v>70</v>
      </c>
      <c r="H21" s="41">
        <v>70</v>
      </c>
      <c r="I21" s="41">
        <v>80</v>
      </c>
      <c r="J21" s="8">
        <v>0</v>
      </c>
      <c r="K21" s="8">
        <v>0</v>
      </c>
      <c r="L21" s="12">
        <f t="shared" si="0"/>
        <v>42.857142857142854</v>
      </c>
    </row>
    <row r="22" spans="2:16" ht="15.75" customHeight="1" x14ac:dyDescent="0.25">
      <c r="B22" s="29">
        <v>14</v>
      </c>
      <c r="C22" s="29" t="s">
        <v>27</v>
      </c>
      <c r="D22" s="44" t="s">
        <v>102</v>
      </c>
      <c r="E22" s="61">
        <v>91</v>
      </c>
      <c r="F22" s="43">
        <v>100</v>
      </c>
      <c r="G22" s="41">
        <v>84</v>
      </c>
      <c r="H22" s="41">
        <v>90</v>
      </c>
      <c r="I22" s="41">
        <v>92</v>
      </c>
      <c r="J22" s="8">
        <v>0</v>
      </c>
      <c r="K22" s="8">
        <v>0</v>
      </c>
      <c r="L22" s="12">
        <f t="shared" si="0"/>
        <v>65.285714285714292</v>
      </c>
    </row>
    <row r="23" spans="2:16" ht="15.75" customHeight="1" x14ac:dyDescent="0.25">
      <c r="B23" s="29">
        <v>15</v>
      </c>
      <c r="C23" s="29" t="s">
        <v>103</v>
      </c>
      <c r="D23" s="44" t="s">
        <v>44</v>
      </c>
      <c r="E23" s="61">
        <v>90</v>
      </c>
      <c r="F23" s="43">
        <v>100</v>
      </c>
      <c r="G23" s="41">
        <v>78</v>
      </c>
      <c r="H23" s="41">
        <v>70</v>
      </c>
      <c r="I23" s="41">
        <v>86</v>
      </c>
      <c r="J23" s="8">
        <v>0</v>
      </c>
      <c r="K23" s="8">
        <v>0</v>
      </c>
      <c r="L23" s="12">
        <f t="shared" si="0"/>
        <v>60.571428571428569</v>
      </c>
    </row>
    <row r="24" spans="2:16" ht="15.75" customHeight="1" x14ac:dyDescent="0.25">
      <c r="B24" s="29">
        <v>16</v>
      </c>
      <c r="C24" s="29" t="s">
        <v>28</v>
      </c>
      <c r="D24" s="44" t="s">
        <v>45</v>
      </c>
      <c r="E24" s="61">
        <v>90</v>
      </c>
      <c r="F24" s="43">
        <v>100</v>
      </c>
      <c r="G24" s="41">
        <v>86</v>
      </c>
      <c r="H24" s="41">
        <v>88</v>
      </c>
      <c r="I24" s="41">
        <v>100</v>
      </c>
      <c r="J24" s="8">
        <v>0</v>
      </c>
      <c r="K24" s="8">
        <v>0</v>
      </c>
      <c r="L24" s="12">
        <f t="shared" si="0"/>
        <v>66.285714285714292</v>
      </c>
    </row>
    <row r="25" spans="2:16" ht="15.75" customHeight="1" x14ac:dyDescent="0.25">
      <c r="B25" s="29">
        <v>17</v>
      </c>
      <c r="C25" s="29" t="s">
        <v>29</v>
      </c>
      <c r="D25" s="44" t="s">
        <v>46</v>
      </c>
      <c r="E25" s="61">
        <v>0</v>
      </c>
      <c r="F25" s="43">
        <v>0</v>
      </c>
      <c r="G25" s="41">
        <v>0</v>
      </c>
      <c r="H25" s="41">
        <v>0</v>
      </c>
      <c r="I25" s="41">
        <v>0</v>
      </c>
      <c r="J25" s="8">
        <v>0</v>
      </c>
      <c r="K25" s="8">
        <v>0</v>
      </c>
      <c r="L25" s="12">
        <f t="shared" si="0"/>
        <v>0</v>
      </c>
    </row>
    <row r="26" spans="2:16" ht="15.75" customHeight="1" x14ac:dyDescent="0.25">
      <c r="B26" s="29">
        <v>18</v>
      </c>
      <c r="C26" s="29" t="s">
        <v>30</v>
      </c>
      <c r="D26" s="44" t="s">
        <v>104</v>
      </c>
      <c r="E26" s="61">
        <v>0</v>
      </c>
      <c r="F26" s="43">
        <v>80</v>
      </c>
      <c r="G26" s="41">
        <v>0</v>
      </c>
      <c r="H26" s="41">
        <v>0</v>
      </c>
      <c r="I26" s="41">
        <v>75</v>
      </c>
      <c r="J26" s="8">
        <v>0</v>
      </c>
      <c r="K26" s="8">
        <v>0</v>
      </c>
      <c r="L26" s="12">
        <f t="shared" ref="L26:L39" si="1">SUM(E26:K26)/7</f>
        <v>22.142857142857142</v>
      </c>
    </row>
    <row r="27" spans="2:16" ht="15.75" customHeight="1" x14ac:dyDescent="0.25">
      <c r="B27" s="29">
        <v>19</v>
      </c>
      <c r="C27" s="29" t="s">
        <v>31</v>
      </c>
      <c r="D27" s="29" t="s">
        <v>105</v>
      </c>
      <c r="E27" s="28">
        <v>90</v>
      </c>
      <c r="F27" s="19">
        <v>100</v>
      </c>
      <c r="G27" s="8">
        <v>90</v>
      </c>
      <c r="H27" s="8">
        <v>94</v>
      </c>
      <c r="I27" s="8">
        <v>100</v>
      </c>
      <c r="J27" s="8">
        <v>0</v>
      </c>
      <c r="K27" s="8">
        <v>0</v>
      </c>
      <c r="L27" s="12">
        <f t="shared" si="1"/>
        <v>67.714285714285708</v>
      </c>
    </row>
    <row r="28" spans="2:16" ht="15.75" customHeight="1" x14ac:dyDescent="0.25">
      <c r="B28" s="29">
        <v>20</v>
      </c>
      <c r="C28" s="29" t="s">
        <v>32</v>
      </c>
      <c r="D28" s="29" t="s">
        <v>47</v>
      </c>
      <c r="E28" s="28">
        <v>90</v>
      </c>
      <c r="F28" s="19">
        <v>100</v>
      </c>
      <c r="G28" s="8">
        <v>78</v>
      </c>
      <c r="H28" s="8">
        <v>88</v>
      </c>
      <c r="I28" s="8">
        <v>100</v>
      </c>
      <c r="J28" s="8">
        <v>0</v>
      </c>
      <c r="K28" s="8">
        <v>0</v>
      </c>
      <c r="L28" s="12">
        <f t="shared" si="1"/>
        <v>65.142857142857139</v>
      </c>
    </row>
    <row r="29" spans="2:16" ht="15.75" customHeight="1" x14ac:dyDescent="0.25">
      <c r="B29" s="29">
        <v>21</v>
      </c>
      <c r="C29" s="29" t="s">
        <v>33</v>
      </c>
      <c r="D29" s="29" t="s">
        <v>48</v>
      </c>
      <c r="E29" s="28">
        <v>95</v>
      </c>
      <c r="F29" s="19">
        <v>100</v>
      </c>
      <c r="G29" s="8">
        <v>86</v>
      </c>
      <c r="H29" s="8">
        <v>86</v>
      </c>
      <c r="I29" s="8">
        <v>100</v>
      </c>
      <c r="J29" s="8">
        <v>0</v>
      </c>
      <c r="K29" s="8">
        <v>0</v>
      </c>
      <c r="L29" s="12">
        <f t="shared" si="1"/>
        <v>66.714285714285708</v>
      </c>
    </row>
    <row r="30" spans="2:16" ht="15.75" customHeight="1" x14ac:dyDescent="0.25">
      <c r="B30" s="29">
        <v>22</v>
      </c>
      <c r="C30" s="29" t="s">
        <v>34</v>
      </c>
      <c r="D30" s="29" t="s">
        <v>49</v>
      </c>
      <c r="E30" s="28">
        <v>90</v>
      </c>
      <c r="F30" s="19">
        <v>100</v>
      </c>
      <c r="G30" s="8">
        <v>88</v>
      </c>
      <c r="H30" s="8">
        <v>90</v>
      </c>
      <c r="I30" s="8">
        <v>100</v>
      </c>
      <c r="J30" s="8">
        <v>0</v>
      </c>
      <c r="K30" s="8">
        <v>0</v>
      </c>
      <c r="L30" s="12">
        <f t="shared" si="1"/>
        <v>66.857142857142861</v>
      </c>
    </row>
    <row r="31" spans="2:16" ht="15.75" customHeight="1" x14ac:dyDescent="0.25">
      <c r="B31" s="29">
        <v>23</v>
      </c>
      <c r="C31" s="29" t="s">
        <v>36</v>
      </c>
      <c r="D31" s="29" t="s">
        <v>50</v>
      </c>
      <c r="E31" s="28">
        <v>90</v>
      </c>
      <c r="F31" s="19">
        <v>100</v>
      </c>
      <c r="G31" s="8">
        <v>88</v>
      </c>
      <c r="H31" s="8">
        <v>90</v>
      </c>
      <c r="I31" s="8">
        <v>100</v>
      </c>
      <c r="J31" s="8">
        <v>0</v>
      </c>
      <c r="K31" s="8">
        <v>0</v>
      </c>
      <c r="L31" s="12">
        <f t="shared" si="1"/>
        <v>66.857142857142861</v>
      </c>
    </row>
    <row r="32" spans="2:16" ht="15.75" customHeight="1" x14ac:dyDescent="0.25">
      <c r="B32" s="29">
        <v>24</v>
      </c>
      <c r="C32" s="29" t="s">
        <v>35</v>
      </c>
      <c r="D32" s="29" t="s">
        <v>106</v>
      </c>
      <c r="E32" s="28">
        <v>86</v>
      </c>
      <c r="F32" s="19">
        <v>100</v>
      </c>
      <c r="G32" s="8">
        <v>82</v>
      </c>
      <c r="H32" s="8">
        <v>90</v>
      </c>
      <c r="I32" s="8">
        <v>100</v>
      </c>
      <c r="J32" s="8">
        <v>0</v>
      </c>
      <c r="K32" s="8">
        <v>0</v>
      </c>
      <c r="L32" s="12">
        <f t="shared" si="1"/>
        <v>65.428571428571431</v>
      </c>
    </row>
    <row r="33" spans="2:12" ht="15.75" customHeight="1" x14ac:dyDescent="0.25">
      <c r="B33" s="29">
        <v>25</v>
      </c>
      <c r="C33" s="29" t="s">
        <v>37</v>
      </c>
      <c r="D33" s="29" t="s">
        <v>51</v>
      </c>
      <c r="E33" s="28">
        <v>86</v>
      </c>
      <c r="F33" s="19">
        <v>100</v>
      </c>
      <c r="G33" s="8">
        <v>80</v>
      </c>
      <c r="H33" s="8">
        <v>84</v>
      </c>
      <c r="I33" s="8">
        <v>90</v>
      </c>
      <c r="J33" s="8">
        <v>0</v>
      </c>
      <c r="K33" s="8">
        <v>0</v>
      </c>
      <c r="L33" s="12">
        <f t="shared" si="1"/>
        <v>62.857142857142854</v>
      </c>
    </row>
    <row r="34" spans="2:12" ht="15.75" customHeight="1" x14ac:dyDescent="0.25">
      <c r="B34" s="22">
        <f t="shared" ref="B34:B53" si="2">B33+1</f>
        <v>26</v>
      </c>
      <c r="C34" s="22"/>
      <c r="D34" s="23"/>
      <c r="E34" s="38"/>
      <c r="F34" s="42"/>
      <c r="G34" s="45"/>
      <c r="H34" s="8"/>
      <c r="I34" s="8"/>
      <c r="J34" s="8"/>
      <c r="K34" s="8"/>
      <c r="L34" s="12">
        <f t="shared" si="1"/>
        <v>0</v>
      </c>
    </row>
    <row r="35" spans="2:12" ht="15.75" customHeight="1" x14ac:dyDescent="0.25">
      <c r="B35" s="10">
        <f t="shared" si="2"/>
        <v>27</v>
      </c>
      <c r="C35" s="10"/>
      <c r="D35" s="11"/>
      <c r="E35" s="8"/>
      <c r="F35" s="19"/>
      <c r="G35" s="8"/>
      <c r="H35" s="37"/>
      <c r="I35" s="37"/>
      <c r="J35" s="8"/>
      <c r="K35" s="8"/>
      <c r="L35" s="12">
        <f t="shared" si="1"/>
        <v>0</v>
      </c>
    </row>
    <row r="36" spans="2:12" ht="15.75" customHeight="1" x14ac:dyDescent="0.25">
      <c r="B36" s="10">
        <f t="shared" si="2"/>
        <v>28</v>
      </c>
      <c r="C36" s="10"/>
      <c r="D36" s="11"/>
      <c r="E36" s="8"/>
      <c r="F36" s="19"/>
      <c r="G36" s="8"/>
      <c r="H36" s="8"/>
      <c r="I36" s="8"/>
      <c r="J36" s="8"/>
      <c r="K36" s="8"/>
      <c r="L36" s="12">
        <f t="shared" si="1"/>
        <v>0</v>
      </c>
    </row>
    <row r="37" spans="2:12" ht="15.75" customHeight="1" x14ac:dyDescent="0.25">
      <c r="B37" s="10">
        <f t="shared" si="2"/>
        <v>29</v>
      </c>
      <c r="C37" s="10"/>
      <c r="D37" s="11"/>
      <c r="E37" s="8"/>
      <c r="F37" s="19"/>
      <c r="G37" s="8"/>
      <c r="H37" s="8"/>
      <c r="I37" s="8"/>
      <c r="J37" s="8"/>
      <c r="K37" s="8"/>
      <c r="L37" s="12">
        <f t="shared" si="1"/>
        <v>0</v>
      </c>
    </row>
    <row r="38" spans="2:12" ht="15.75" customHeight="1" x14ac:dyDescent="0.25">
      <c r="B38" s="10">
        <f t="shared" si="2"/>
        <v>30</v>
      </c>
      <c r="C38" s="10"/>
      <c r="D38" s="11"/>
      <c r="E38" s="8"/>
      <c r="F38" s="19"/>
      <c r="G38" s="8"/>
      <c r="H38" s="8"/>
      <c r="I38" s="8"/>
      <c r="J38" s="8"/>
      <c r="K38" s="8"/>
      <c r="L38" s="12">
        <f t="shared" si="1"/>
        <v>0</v>
      </c>
    </row>
    <row r="39" spans="2:12" ht="15.75" customHeight="1" x14ac:dyDescent="0.25">
      <c r="B39" s="10">
        <f t="shared" si="2"/>
        <v>31</v>
      </c>
      <c r="C39" s="10"/>
      <c r="D39" s="11"/>
      <c r="E39" s="8"/>
      <c r="F39" s="19"/>
      <c r="G39" s="8"/>
      <c r="H39" s="8"/>
      <c r="I39" s="8"/>
      <c r="J39" s="8"/>
      <c r="K39" s="8"/>
      <c r="L39" s="12">
        <f t="shared" si="1"/>
        <v>0</v>
      </c>
    </row>
    <row r="40" spans="2:12" ht="15.75" customHeight="1" x14ac:dyDescent="0.25">
      <c r="B40" s="10">
        <f t="shared" si="2"/>
        <v>32</v>
      </c>
      <c r="C40" s="10"/>
      <c r="D40" s="11"/>
      <c r="E40" s="8"/>
      <c r="F40" s="8"/>
      <c r="G40" s="8"/>
      <c r="H40" s="8"/>
      <c r="I40" s="8"/>
      <c r="J40" s="8"/>
      <c r="K40" s="8"/>
      <c r="L40" s="12">
        <f t="shared" si="0"/>
        <v>0</v>
      </c>
    </row>
    <row r="41" spans="2:12" ht="15.75" customHeight="1" x14ac:dyDescent="0.25">
      <c r="B41" s="10">
        <f t="shared" si="2"/>
        <v>33</v>
      </c>
      <c r="C41" s="10"/>
      <c r="D41" s="11"/>
      <c r="E41" s="8"/>
      <c r="F41" s="8"/>
      <c r="G41" s="8"/>
      <c r="H41" s="8"/>
      <c r="I41" s="8"/>
      <c r="J41" s="8"/>
      <c r="K41" s="8"/>
      <c r="L41" s="12">
        <f t="shared" si="0"/>
        <v>0</v>
      </c>
    </row>
    <row r="42" spans="2:12" ht="15.75" customHeight="1" x14ac:dyDescent="0.25">
      <c r="B42" s="10">
        <f t="shared" si="2"/>
        <v>34</v>
      </c>
      <c r="C42" s="10"/>
      <c r="D42" s="11"/>
      <c r="E42" s="8"/>
      <c r="F42" s="8"/>
      <c r="G42" s="8"/>
      <c r="H42" s="8"/>
      <c r="I42" s="8"/>
      <c r="J42" s="8"/>
      <c r="K42" s="8"/>
      <c r="L42" s="12">
        <f t="shared" si="0"/>
        <v>0</v>
      </c>
    </row>
    <row r="43" spans="2:12" ht="15.75" customHeight="1" x14ac:dyDescent="0.25">
      <c r="B43" s="10">
        <f t="shared" si="2"/>
        <v>35</v>
      </c>
      <c r="C43" s="10"/>
      <c r="D43" s="11"/>
      <c r="E43" s="8"/>
      <c r="F43" s="8"/>
      <c r="G43" s="8"/>
      <c r="H43" s="8"/>
      <c r="I43" s="8"/>
      <c r="J43" s="8"/>
      <c r="K43" s="8"/>
      <c r="L43" s="12">
        <f t="shared" si="0"/>
        <v>0</v>
      </c>
    </row>
    <row r="44" spans="2:12" ht="15.75" customHeight="1" x14ac:dyDescent="0.25">
      <c r="B44" s="10">
        <f t="shared" si="2"/>
        <v>36</v>
      </c>
      <c r="C44" s="10"/>
      <c r="D44" s="11"/>
      <c r="E44" s="8"/>
      <c r="F44" s="8"/>
      <c r="G44" s="8"/>
      <c r="H44" s="8"/>
      <c r="I44" s="8"/>
      <c r="J44" s="8"/>
      <c r="K44" s="8"/>
      <c r="L44" s="12">
        <f t="shared" si="0"/>
        <v>0</v>
      </c>
    </row>
    <row r="45" spans="2:12" ht="15.75" customHeight="1" x14ac:dyDescent="0.25">
      <c r="B45" s="10">
        <f t="shared" si="2"/>
        <v>37</v>
      </c>
      <c r="C45" s="13"/>
      <c r="D45" s="11"/>
      <c r="E45" s="8"/>
      <c r="F45" s="8"/>
      <c r="G45" s="8"/>
      <c r="H45" s="8"/>
      <c r="I45" s="8"/>
      <c r="J45" s="8"/>
      <c r="K45" s="8"/>
      <c r="L45" s="12">
        <f t="shared" si="0"/>
        <v>0</v>
      </c>
    </row>
    <row r="46" spans="2:12" ht="15.75" customHeight="1" x14ac:dyDescent="0.25">
      <c r="B46" s="10">
        <f t="shared" si="2"/>
        <v>38</v>
      </c>
      <c r="C46" s="13"/>
      <c r="D46" s="11"/>
      <c r="E46" s="8"/>
      <c r="F46" s="8"/>
      <c r="G46" s="8"/>
      <c r="H46" s="8"/>
      <c r="I46" s="8"/>
      <c r="J46" s="8"/>
      <c r="K46" s="8"/>
      <c r="L46" s="12">
        <f t="shared" si="0"/>
        <v>0</v>
      </c>
    </row>
    <row r="47" spans="2:12" ht="15.75" customHeight="1" x14ac:dyDescent="0.25">
      <c r="B47" s="10">
        <f t="shared" si="2"/>
        <v>39</v>
      </c>
      <c r="C47" s="13"/>
      <c r="D47" s="11"/>
      <c r="E47" s="8"/>
      <c r="F47" s="8"/>
      <c r="G47" s="8"/>
      <c r="H47" s="8"/>
      <c r="I47" s="8"/>
      <c r="J47" s="8"/>
      <c r="K47" s="8"/>
      <c r="L47" s="12">
        <f t="shared" si="0"/>
        <v>0</v>
      </c>
    </row>
    <row r="48" spans="2:12" ht="15.75" customHeight="1" x14ac:dyDescent="0.25">
      <c r="B48" s="10">
        <f t="shared" si="2"/>
        <v>40</v>
      </c>
      <c r="C48" s="13"/>
      <c r="D48" s="11"/>
      <c r="E48" s="8"/>
      <c r="F48" s="8"/>
      <c r="G48" s="8"/>
      <c r="H48" s="8"/>
      <c r="I48" s="8"/>
      <c r="J48" s="8"/>
      <c r="K48" s="8"/>
      <c r="L48" s="12">
        <f t="shared" si="0"/>
        <v>0</v>
      </c>
    </row>
    <row r="49" spans="2:12" ht="15.75" customHeight="1" x14ac:dyDescent="0.25">
      <c r="B49" s="10">
        <f t="shared" si="2"/>
        <v>41</v>
      </c>
      <c r="C49" s="13"/>
      <c r="D49" s="11"/>
      <c r="E49" s="8"/>
      <c r="F49" s="8"/>
      <c r="G49" s="8"/>
      <c r="H49" s="8"/>
      <c r="I49" s="8"/>
      <c r="J49" s="8"/>
      <c r="K49" s="8"/>
      <c r="L49" s="12">
        <f t="shared" si="0"/>
        <v>0</v>
      </c>
    </row>
    <row r="50" spans="2:12" ht="15.75" customHeight="1" x14ac:dyDescent="0.25">
      <c r="B50" s="10">
        <f t="shared" si="2"/>
        <v>42</v>
      </c>
      <c r="C50" s="13"/>
      <c r="D50" s="11"/>
      <c r="E50" s="8"/>
      <c r="F50" s="8"/>
      <c r="G50" s="8"/>
      <c r="H50" s="8"/>
      <c r="I50" s="8"/>
      <c r="J50" s="8"/>
      <c r="K50" s="8"/>
      <c r="L50" s="12">
        <f t="shared" si="0"/>
        <v>0</v>
      </c>
    </row>
    <row r="51" spans="2:12" ht="15.75" customHeight="1" x14ac:dyDescent="0.25">
      <c r="B51" s="10">
        <f t="shared" si="2"/>
        <v>43</v>
      </c>
      <c r="C51" s="13"/>
      <c r="D51" s="11"/>
      <c r="E51" s="8"/>
      <c r="F51" s="8"/>
      <c r="G51" s="8"/>
      <c r="H51" s="8"/>
      <c r="I51" s="8"/>
      <c r="J51" s="8"/>
      <c r="K51" s="8"/>
      <c r="L51" s="12">
        <f t="shared" si="0"/>
        <v>0</v>
      </c>
    </row>
    <row r="52" spans="2:12" ht="15.75" customHeight="1" x14ac:dyDescent="0.25">
      <c r="B52" s="10">
        <f t="shared" si="2"/>
        <v>44</v>
      </c>
      <c r="C52" s="13"/>
      <c r="D52" s="11"/>
      <c r="E52" s="8"/>
      <c r="F52" s="8"/>
      <c r="G52" s="8"/>
      <c r="H52" s="8"/>
      <c r="I52" s="8"/>
      <c r="J52" s="8"/>
      <c r="K52" s="8"/>
      <c r="L52" s="12">
        <f t="shared" si="0"/>
        <v>0</v>
      </c>
    </row>
    <row r="53" spans="2:12" ht="15.75" customHeight="1" x14ac:dyDescent="0.25">
      <c r="B53" s="10">
        <f t="shared" si="2"/>
        <v>45</v>
      </c>
      <c r="C53" s="6"/>
      <c r="D53" s="7"/>
      <c r="E53" s="6"/>
      <c r="F53" s="6"/>
      <c r="G53" s="6"/>
      <c r="H53" s="6"/>
      <c r="I53" s="6"/>
      <c r="J53" s="6"/>
      <c r="K53" s="6"/>
      <c r="L53" s="12">
        <f t="shared" si="0"/>
        <v>0</v>
      </c>
    </row>
    <row r="54" spans="2:12" ht="15.75" customHeight="1" x14ac:dyDescent="0.25">
      <c r="C54" s="54"/>
      <c r="D54" s="51"/>
      <c r="E54" s="14">
        <f t="shared" ref="E54:K54" si="3">COUNTIF(E9:E53,"&gt;=70")</f>
        <v>19</v>
      </c>
      <c r="F54" s="14">
        <f t="shared" si="3"/>
        <v>24</v>
      </c>
      <c r="G54" s="14">
        <f t="shared" si="3"/>
        <v>21</v>
      </c>
      <c r="H54" s="14">
        <f t="shared" si="3"/>
        <v>21</v>
      </c>
      <c r="I54" s="14">
        <f t="shared" si="3"/>
        <v>22</v>
      </c>
      <c r="J54" s="14">
        <f t="shared" si="3"/>
        <v>0</v>
      </c>
      <c r="K54" s="14">
        <f t="shared" si="3"/>
        <v>0</v>
      </c>
      <c r="L54" s="15">
        <f>COUNTIF(L9:L48,"&gt;=70")</f>
        <v>0</v>
      </c>
    </row>
    <row r="55" spans="2:12" ht="15.75" customHeight="1" x14ac:dyDescent="0.25">
      <c r="C55" s="54"/>
      <c r="D55" s="51"/>
      <c r="E55" s="16">
        <f t="shared" ref="E55:L55" si="4">COUNTIF(E9:E53,"&lt;70")</f>
        <v>6</v>
      </c>
      <c r="F55" s="16">
        <f t="shared" si="4"/>
        <v>1</v>
      </c>
      <c r="G55" s="16">
        <f t="shared" si="4"/>
        <v>4</v>
      </c>
      <c r="H55" s="16">
        <f t="shared" si="4"/>
        <v>4</v>
      </c>
      <c r="I55" s="16">
        <f t="shared" si="4"/>
        <v>3</v>
      </c>
      <c r="J55" s="16">
        <f t="shared" si="4"/>
        <v>25</v>
      </c>
      <c r="K55" s="16">
        <f t="shared" si="4"/>
        <v>25</v>
      </c>
      <c r="L55" s="16">
        <f t="shared" si="4"/>
        <v>45</v>
      </c>
    </row>
    <row r="56" spans="2:12" ht="15.75" customHeight="1" x14ac:dyDescent="0.25">
      <c r="C56" s="54"/>
      <c r="D56" s="51"/>
      <c r="E56" s="16">
        <f t="shared" ref="E56:L56" si="5">COUNT(E9:E53)</f>
        <v>25</v>
      </c>
      <c r="F56" s="16">
        <f t="shared" si="5"/>
        <v>25</v>
      </c>
      <c r="G56" s="16">
        <f t="shared" si="5"/>
        <v>25</v>
      </c>
      <c r="H56" s="16">
        <f t="shared" si="5"/>
        <v>25</v>
      </c>
      <c r="I56" s="16">
        <f t="shared" si="5"/>
        <v>25</v>
      </c>
      <c r="J56" s="16">
        <f t="shared" si="5"/>
        <v>25</v>
      </c>
      <c r="K56" s="16">
        <f t="shared" si="5"/>
        <v>25</v>
      </c>
      <c r="L56" s="16">
        <f t="shared" si="5"/>
        <v>45</v>
      </c>
    </row>
    <row r="57" spans="2:12" ht="15.75" customHeight="1" x14ac:dyDescent="0.25">
      <c r="C57" s="54"/>
      <c r="D57" s="51"/>
      <c r="E57" s="17">
        <f t="shared" ref="E57:L57" si="6">E54/E56</f>
        <v>0.76</v>
      </c>
      <c r="F57" s="18">
        <f t="shared" si="6"/>
        <v>0.96</v>
      </c>
      <c r="G57" s="18">
        <f t="shared" si="6"/>
        <v>0.84</v>
      </c>
      <c r="H57" s="18">
        <f t="shared" si="6"/>
        <v>0.84</v>
      </c>
      <c r="I57" s="18">
        <f t="shared" si="6"/>
        <v>0.88</v>
      </c>
      <c r="J57" s="18">
        <f t="shared" si="6"/>
        <v>0</v>
      </c>
      <c r="K57" s="18">
        <f t="shared" si="6"/>
        <v>0</v>
      </c>
      <c r="L57" s="18">
        <f t="shared" si="6"/>
        <v>0</v>
      </c>
    </row>
    <row r="58" spans="2:12" ht="15.75" customHeight="1" x14ac:dyDescent="0.25">
      <c r="C58" s="54"/>
      <c r="D58" s="51"/>
      <c r="E58" s="17">
        <f t="shared" ref="E58:L58" si="7">E55/E56</f>
        <v>0.24</v>
      </c>
      <c r="F58" s="17">
        <f t="shared" si="7"/>
        <v>0.04</v>
      </c>
      <c r="G58" s="18">
        <f t="shared" si="7"/>
        <v>0.16</v>
      </c>
      <c r="H58" s="18">
        <f t="shared" si="7"/>
        <v>0.16</v>
      </c>
      <c r="I58" s="18">
        <f t="shared" si="7"/>
        <v>0.12</v>
      </c>
      <c r="J58" s="18">
        <f t="shared" si="7"/>
        <v>1</v>
      </c>
      <c r="K58" s="18">
        <f t="shared" si="7"/>
        <v>1</v>
      </c>
      <c r="L58" s="18">
        <f t="shared" si="7"/>
        <v>1</v>
      </c>
    </row>
    <row r="59" spans="2:12" ht="15.75" customHeight="1" x14ac:dyDescent="0.25">
      <c r="C59" s="54"/>
      <c r="D59" s="51"/>
    </row>
    <row r="60" spans="2:12" ht="15.75" customHeight="1" x14ac:dyDescent="0.25">
      <c r="C60" s="2"/>
      <c r="D60" s="2"/>
    </row>
    <row r="61" spans="2:12" ht="15.75" customHeight="1" x14ac:dyDescent="0.25">
      <c r="E61" s="48"/>
      <c r="F61" s="49"/>
      <c r="G61" s="49"/>
      <c r="H61" s="49"/>
      <c r="I61" s="49"/>
      <c r="J61" s="49"/>
      <c r="K61" s="49"/>
    </row>
    <row r="62" spans="2:12" ht="15.75" customHeight="1" x14ac:dyDescent="0.25">
      <c r="E62" s="46" t="s">
        <v>17</v>
      </c>
      <c r="F62" s="47"/>
      <c r="G62" s="47"/>
      <c r="H62" s="47"/>
      <c r="I62" s="47"/>
      <c r="J62" s="47"/>
      <c r="K62" s="47"/>
    </row>
    <row r="63" spans="2:12" ht="15.75" customHeight="1" x14ac:dyDescent="0.25"/>
    <row r="64" spans="2:12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3">
    <mergeCell ref="B2:K2"/>
    <mergeCell ref="C3:K3"/>
    <mergeCell ref="E4:F4"/>
    <mergeCell ref="I4:J4"/>
    <mergeCell ref="F6:K6"/>
    <mergeCell ref="C54:D54"/>
    <mergeCell ref="E62:K62"/>
    <mergeCell ref="C55:D55"/>
    <mergeCell ref="C56:D56"/>
    <mergeCell ref="C57:D57"/>
    <mergeCell ref="C58:D58"/>
    <mergeCell ref="C59:D59"/>
    <mergeCell ref="E61:K61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2:Q100"/>
  <sheetViews>
    <sheetView topLeftCell="A4" zoomScale="59" zoomScaleNormal="59" workbookViewId="0">
      <selection activeCell="R33" sqref="R33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0.85546875" customWidth="1"/>
    <col min="4" max="4" width="31.7109375" bestFit="1" customWidth="1"/>
    <col min="5" max="5" width="7.140625" customWidth="1"/>
    <col min="6" max="7" width="5.7109375" customWidth="1"/>
    <col min="8" max="8" width="6.42578125" customWidth="1"/>
    <col min="9" max="11" width="5.7109375" customWidth="1"/>
    <col min="12" max="12" width="8.7109375" customWidth="1"/>
    <col min="13" max="13" width="5.7109375" customWidth="1"/>
  </cols>
  <sheetData>
    <row r="2" spans="2:17" ht="15.75" x14ac:dyDescent="0.25">
      <c r="B2" s="50" t="s">
        <v>0</v>
      </c>
      <c r="C2" s="51"/>
      <c r="D2" s="51"/>
      <c r="E2" s="51"/>
      <c r="F2" s="51"/>
      <c r="G2" s="51"/>
      <c r="H2" s="51"/>
      <c r="I2" s="51"/>
      <c r="J2" s="51"/>
      <c r="K2" s="51"/>
      <c r="L2" s="1"/>
      <c r="M2" s="1"/>
    </row>
    <row r="3" spans="2:17" x14ac:dyDescent="0.25">
      <c r="C3" s="53" t="s">
        <v>1</v>
      </c>
      <c r="D3" s="51"/>
      <c r="E3" s="51"/>
      <c r="F3" s="51"/>
      <c r="G3" s="51"/>
      <c r="H3" s="51"/>
      <c r="I3" s="51"/>
      <c r="J3" s="51"/>
      <c r="K3" s="51"/>
      <c r="L3" s="2"/>
      <c r="M3" s="2"/>
    </row>
    <row r="4" spans="2:17" x14ac:dyDescent="0.25">
      <c r="C4" t="s">
        <v>2</v>
      </c>
      <c r="D4" s="24" t="s">
        <v>110</v>
      </c>
      <c r="E4" s="57" t="s">
        <v>111</v>
      </c>
      <c r="F4" s="49"/>
      <c r="H4" t="s">
        <v>3</v>
      </c>
      <c r="I4" s="56">
        <v>45297</v>
      </c>
      <c r="J4" s="49"/>
    </row>
    <row r="5" spans="2:17" ht="6.75" customHeight="1" x14ac:dyDescent="0.25">
      <c r="D5" s="5"/>
    </row>
    <row r="6" spans="2:17" x14ac:dyDescent="0.25">
      <c r="C6" t="s">
        <v>4</v>
      </c>
      <c r="D6" s="25" t="s">
        <v>294</v>
      </c>
      <c r="E6" s="26" t="s">
        <v>5</v>
      </c>
      <c r="F6" s="59" t="s">
        <v>18</v>
      </c>
      <c r="G6" s="49"/>
      <c r="H6" s="49"/>
      <c r="I6" s="49"/>
      <c r="J6" s="49"/>
      <c r="K6" s="49"/>
    </row>
    <row r="7" spans="2:17" ht="11.25" customHeight="1" x14ac:dyDescent="0.25"/>
    <row r="8" spans="2:17" x14ac:dyDescent="0.25">
      <c r="B8" s="27" t="s">
        <v>6</v>
      </c>
      <c r="C8" s="27" t="s">
        <v>7</v>
      </c>
      <c r="D8" s="28" t="s">
        <v>8</v>
      </c>
      <c r="E8" s="19" t="s">
        <v>9</v>
      </c>
      <c r="F8" s="8" t="s">
        <v>10</v>
      </c>
      <c r="G8" s="8" t="s">
        <v>11</v>
      </c>
      <c r="H8" s="8" t="s">
        <v>12</v>
      </c>
      <c r="I8" s="8" t="s">
        <v>13</v>
      </c>
      <c r="J8" s="8" t="s">
        <v>14</v>
      </c>
      <c r="K8" s="8" t="s">
        <v>15</v>
      </c>
      <c r="L8" s="9" t="s">
        <v>16</v>
      </c>
    </row>
    <row r="9" spans="2:17" x14ac:dyDescent="0.25">
      <c r="B9" s="29">
        <v>1</v>
      </c>
      <c r="C9" s="29" t="s">
        <v>112</v>
      </c>
      <c r="D9" s="29" t="s">
        <v>113</v>
      </c>
      <c r="E9" s="19">
        <v>90</v>
      </c>
      <c r="F9" s="41">
        <v>95</v>
      </c>
      <c r="G9" s="8">
        <v>100</v>
      </c>
      <c r="H9" s="8">
        <v>95</v>
      </c>
      <c r="I9" s="8">
        <v>100</v>
      </c>
      <c r="J9" s="8">
        <v>0</v>
      </c>
      <c r="K9" s="8">
        <v>0</v>
      </c>
      <c r="L9" s="12">
        <f t="shared" ref="L9:L53" si="0">SUM(E9:K9)/7</f>
        <v>68.571428571428569</v>
      </c>
    </row>
    <row r="10" spans="2:17" x14ac:dyDescent="0.25">
      <c r="B10" s="29">
        <v>2</v>
      </c>
      <c r="C10" s="29" t="s">
        <v>114</v>
      </c>
      <c r="D10" s="29" t="s">
        <v>115</v>
      </c>
      <c r="E10" s="19">
        <v>84</v>
      </c>
      <c r="F10" s="41">
        <v>92</v>
      </c>
      <c r="G10" s="8">
        <v>100</v>
      </c>
      <c r="H10" s="8">
        <v>95</v>
      </c>
      <c r="I10" s="8">
        <v>100</v>
      </c>
      <c r="J10" s="8">
        <v>0</v>
      </c>
      <c r="K10" s="8">
        <v>0</v>
      </c>
      <c r="L10" s="12">
        <f t="shared" si="0"/>
        <v>67.285714285714292</v>
      </c>
    </row>
    <row r="11" spans="2:17" x14ac:dyDescent="0.25">
      <c r="B11" s="29">
        <v>3</v>
      </c>
      <c r="C11" s="29" t="s">
        <v>116</v>
      </c>
      <c r="D11" s="29" t="s">
        <v>117</v>
      </c>
      <c r="E11" s="19">
        <v>78</v>
      </c>
      <c r="F11" s="41">
        <v>92</v>
      </c>
      <c r="G11" s="8">
        <v>100</v>
      </c>
      <c r="H11" s="8">
        <v>80</v>
      </c>
      <c r="I11" s="8">
        <v>100</v>
      </c>
      <c r="J11" s="8">
        <v>0</v>
      </c>
      <c r="K11" s="8">
        <v>0</v>
      </c>
      <c r="L11" s="12">
        <f t="shared" si="0"/>
        <v>64.285714285714292</v>
      </c>
    </row>
    <row r="12" spans="2:17" x14ac:dyDescent="0.25">
      <c r="B12" s="29">
        <v>4</v>
      </c>
      <c r="C12" s="29" t="s">
        <v>118</v>
      </c>
      <c r="D12" s="29" t="s">
        <v>119</v>
      </c>
      <c r="E12" s="19">
        <v>70</v>
      </c>
      <c r="F12" s="41">
        <v>90</v>
      </c>
      <c r="G12" s="41">
        <v>0</v>
      </c>
      <c r="H12" s="41">
        <v>95</v>
      </c>
      <c r="I12" s="41">
        <v>91</v>
      </c>
      <c r="J12" s="41">
        <v>0</v>
      </c>
      <c r="K12" s="8">
        <v>0</v>
      </c>
      <c r="L12" s="12">
        <f t="shared" si="0"/>
        <v>49.428571428571431</v>
      </c>
    </row>
    <row r="13" spans="2:17" x14ac:dyDescent="0.25">
      <c r="B13" s="29">
        <v>5</v>
      </c>
      <c r="C13" s="29" t="s">
        <v>120</v>
      </c>
      <c r="D13" s="29" t="s">
        <v>121</v>
      </c>
      <c r="E13" s="19">
        <v>92</v>
      </c>
      <c r="F13" s="41">
        <v>100</v>
      </c>
      <c r="G13" s="41">
        <v>100</v>
      </c>
      <c r="H13" s="41">
        <v>88</v>
      </c>
      <c r="I13" s="41">
        <v>92</v>
      </c>
      <c r="J13" s="41">
        <v>0</v>
      </c>
      <c r="K13" s="8">
        <v>0</v>
      </c>
      <c r="L13" s="12">
        <f t="shared" si="0"/>
        <v>67.428571428571431</v>
      </c>
    </row>
    <row r="14" spans="2:17" x14ac:dyDescent="0.25">
      <c r="B14" s="29">
        <v>6</v>
      </c>
      <c r="C14" s="29" t="s">
        <v>122</v>
      </c>
      <c r="D14" s="44" t="s">
        <v>123</v>
      </c>
      <c r="E14" s="19">
        <v>0</v>
      </c>
      <c r="F14" s="41">
        <v>75</v>
      </c>
      <c r="G14" s="41">
        <v>0</v>
      </c>
      <c r="H14" s="41">
        <v>90</v>
      </c>
      <c r="I14" s="41">
        <v>92</v>
      </c>
      <c r="J14" s="41">
        <v>0</v>
      </c>
      <c r="K14" s="8">
        <v>0</v>
      </c>
      <c r="L14" s="12">
        <f t="shared" si="0"/>
        <v>36.714285714285715</v>
      </c>
      <c r="P14" s="39">
        <v>31</v>
      </c>
      <c r="Q14">
        <v>100</v>
      </c>
    </row>
    <row r="15" spans="2:17" x14ac:dyDescent="0.25">
      <c r="B15" s="29">
        <v>7</v>
      </c>
      <c r="C15" s="29" t="s">
        <v>124</v>
      </c>
      <c r="D15" s="44" t="s">
        <v>125</v>
      </c>
      <c r="E15" s="19">
        <v>88</v>
      </c>
      <c r="F15" s="41">
        <v>92</v>
      </c>
      <c r="G15" s="41">
        <v>100</v>
      </c>
      <c r="H15" s="41">
        <v>95</v>
      </c>
      <c r="I15" s="41">
        <v>100</v>
      </c>
      <c r="J15" s="41">
        <v>0</v>
      </c>
      <c r="K15" s="8">
        <v>0</v>
      </c>
      <c r="L15" s="12">
        <f t="shared" si="0"/>
        <v>67.857142857142861</v>
      </c>
      <c r="P15">
        <v>23</v>
      </c>
      <c r="Q15" s="39">
        <f>(P15*Q14)/P14</f>
        <v>74.193548387096769</v>
      </c>
    </row>
    <row r="16" spans="2:17" x14ac:dyDescent="0.25">
      <c r="B16" s="29">
        <v>8</v>
      </c>
      <c r="C16" s="29" t="s">
        <v>126</v>
      </c>
      <c r="D16" s="44" t="s">
        <v>127</v>
      </c>
      <c r="E16" s="19">
        <v>95</v>
      </c>
      <c r="F16" s="41">
        <v>100</v>
      </c>
      <c r="G16" s="41">
        <v>100</v>
      </c>
      <c r="H16" s="41">
        <v>95</v>
      </c>
      <c r="I16" s="41">
        <v>100</v>
      </c>
      <c r="J16" s="41">
        <v>0</v>
      </c>
      <c r="K16" s="8">
        <v>0</v>
      </c>
      <c r="L16" s="12">
        <f t="shared" si="0"/>
        <v>70</v>
      </c>
    </row>
    <row r="17" spans="2:14" x14ac:dyDescent="0.25">
      <c r="B17" s="29">
        <v>9</v>
      </c>
      <c r="C17" s="29" t="s">
        <v>128</v>
      </c>
      <c r="D17" s="44" t="s">
        <v>129</v>
      </c>
      <c r="E17" s="19">
        <v>95</v>
      </c>
      <c r="F17" s="41">
        <v>100</v>
      </c>
      <c r="G17" s="41">
        <v>100</v>
      </c>
      <c r="H17" s="41">
        <v>95</v>
      </c>
      <c r="I17" s="41">
        <v>100</v>
      </c>
      <c r="J17" s="41">
        <v>0</v>
      </c>
      <c r="K17" s="8">
        <v>0</v>
      </c>
      <c r="L17" s="12">
        <f t="shared" si="0"/>
        <v>70</v>
      </c>
    </row>
    <row r="18" spans="2:14" x14ac:dyDescent="0.25">
      <c r="B18" s="29">
        <v>10</v>
      </c>
      <c r="C18" s="29" t="s">
        <v>130</v>
      </c>
      <c r="D18" s="44" t="s">
        <v>131</v>
      </c>
      <c r="E18" s="19">
        <v>92</v>
      </c>
      <c r="F18" s="41">
        <v>100</v>
      </c>
      <c r="G18" s="41">
        <v>100</v>
      </c>
      <c r="H18" s="41">
        <v>88</v>
      </c>
      <c r="I18" s="41">
        <v>100</v>
      </c>
      <c r="J18" s="41">
        <v>0</v>
      </c>
      <c r="K18" s="8">
        <v>0</v>
      </c>
      <c r="L18" s="12">
        <f t="shared" si="0"/>
        <v>68.571428571428569</v>
      </c>
    </row>
    <row r="19" spans="2:14" s="36" customFormat="1" x14ac:dyDescent="0.25">
      <c r="B19" s="32">
        <v>11</v>
      </c>
      <c r="C19" s="32" t="s">
        <v>132</v>
      </c>
      <c r="D19" s="44" t="s">
        <v>133</v>
      </c>
      <c r="E19" s="33">
        <v>74</v>
      </c>
      <c r="F19" s="41">
        <v>85</v>
      </c>
      <c r="G19" s="41">
        <v>0</v>
      </c>
      <c r="H19" s="41">
        <v>0</v>
      </c>
      <c r="I19" s="41">
        <v>0</v>
      </c>
      <c r="J19" s="41">
        <v>0</v>
      </c>
      <c r="K19" s="34">
        <v>0</v>
      </c>
      <c r="L19" s="35">
        <f t="shared" si="0"/>
        <v>22.714285714285715</v>
      </c>
    </row>
    <row r="20" spans="2:14" x14ac:dyDescent="0.25">
      <c r="B20" s="29">
        <v>12</v>
      </c>
      <c r="C20" s="29" t="s">
        <v>134</v>
      </c>
      <c r="D20" s="44" t="s">
        <v>135</v>
      </c>
      <c r="E20" s="19">
        <v>0</v>
      </c>
      <c r="F20" s="41">
        <v>80</v>
      </c>
      <c r="G20" s="41">
        <v>70</v>
      </c>
      <c r="H20" s="41">
        <v>90</v>
      </c>
      <c r="I20" s="41">
        <v>91</v>
      </c>
      <c r="J20" s="41">
        <v>0</v>
      </c>
      <c r="K20" s="8">
        <v>0</v>
      </c>
      <c r="L20" s="12">
        <f t="shared" si="0"/>
        <v>47.285714285714285</v>
      </c>
    </row>
    <row r="21" spans="2:14" ht="15.75" customHeight="1" x14ac:dyDescent="0.25">
      <c r="B21" s="29">
        <v>13</v>
      </c>
      <c r="C21" s="29" t="s">
        <v>136</v>
      </c>
      <c r="D21" s="44" t="s">
        <v>137</v>
      </c>
      <c r="E21" s="19">
        <v>90</v>
      </c>
      <c r="F21" s="41">
        <v>100</v>
      </c>
      <c r="G21" s="41">
        <v>100</v>
      </c>
      <c r="H21" s="41">
        <v>96</v>
      </c>
      <c r="I21" s="41">
        <v>100</v>
      </c>
      <c r="J21" s="41">
        <v>0</v>
      </c>
      <c r="K21" s="8">
        <v>0</v>
      </c>
      <c r="L21" s="12">
        <f t="shared" si="0"/>
        <v>69.428571428571431</v>
      </c>
    </row>
    <row r="22" spans="2:14" ht="15.75" customHeight="1" x14ac:dyDescent="0.25">
      <c r="B22" s="29">
        <v>14</v>
      </c>
      <c r="C22" s="29" t="s">
        <v>138</v>
      </c>
      <c r="D22" s="44" t="s">
        <v>139</v>
      </c>
      <c r="E22" s="19">
        <v>90</v>
      </c>
      <c r="F22" s="41">
        <v>100</v>
      </c>
      <c r="G22" s="41">
        <v>100</v>
      </c>
      <c r="H22" s="41">
        <v>80</v>
      </c>
      <c r="I22" s="41">
        <v>92</v>
      </c>
      <c r="J22" s="41">
        <v>0</v>
      </c>
      <c r="K22" s="8">
        <v>0</v>
      </c>
      <c r="L22" s="12">
        <f t="shared" si="0"/>
        <v>66</v>
      </c>
      <c r="N22" s="39">
        <f>AVERAGE(E9:E39)</f>
        <v>58.225806451612904</v>
      </c>
    </row>
    <row r="23" spans="2:14" ht="15.75" customHeight="1" x14ac:dyDescent="0.25">
      <c r="B23" s="29">
        <v>15</v>
      </c>
      <c r="C23" s="29" t="s">
        <v>140</v>
      </c>
      <c r="D23" s="44" t="s">
        <v>141</v>
      </c>
      <c r="E23" s="19">
        <v>88</v>
      </c>
      <c r="F23" s="41">
        <v>95</v>
      </c>
      <c r="G23" s="41">
        <v>95</v>
      </c>
      <c r="H23" s="41">
        <v>95</v>
      </c>
      <c r="I23" s="41">
        <v>91</v>
      </c>
      <c r="J23" s="41">
        <v>0</v>
      </c>
      <c r="K23" s="8">
        <v>0</v>
      </c>
      <c r="L23" s="12">
        <f t="shared" si="0"/>
        <v>66.285714285714292</v>
      </c>
    </row>
    <row r="24" spans="2:14" ht="15.75" customHeight="1" x14ac:dyDescent="0.25">
      <c r="B24" s="29">
        <v>16</v>
      </c>
      <c r="C24" s="29" t="s">
        <v>142</v>
      </c>
      <c r="D24" s="44" t="s">
        <v>143</v>
      </c>
      <c r="E24" s="19">
        <v>0</v>
      </c>
      <c r="F24" s="41">
        <v>80</v>
      </c>
      <c r="G24" s="41">
        <v>95</v>
      </c>
      <c r="H24" s="41">
        <v>70</v>
      </c>
      <c r="I24" s="41">
        <v>86</v>
      </c>
      <c r="J24" s="41">
        <v>0</v>
      </c>
      <c r="K24" s="8">
        <v>0</v>
      </c>
      <c r="L24" s="12">
        <f t="shared" si="0"/>
        <v>47.285714285714285</v>
      </c>
    </row>
    <row r="25" spans="2:14" ht="15.75" customHeight="1" x14ac:dyDescent="0.25">
      <c r="B25" s="29">
        <v>17</v>
      </c>
      <c r="C25" s="29" t="s">
        <v>144</v>
      </c>
      <c r="D25" s="44" t="s">
        <v>145</v>
      </c>
      <c r="E25" s="19">
        <v>0</v>
      </c>
      <c r="F25" s="41">
        <v>88</v>
      </c>
      <c r="G25" s="41">
        <v>80</v>
      </c>
      <c r="H25" s="41">
        <v>88</v>
      </c>
      <c r="I25" s="41">
        <v>85</v>
      </c>
      <c r="J25" s="41">
        <v>0</v>
      </c>
      <c r="K25" s="8">
        <v>0</v>
      </c>
      <c r="L25" s="12">
        <f t="shared" si="0"/>
        <v>48.714285714285715</v>
      </c>
    </row>
    <row r="26" spans="2:14" ht="15.75" customHeight="1" x14ac:dyDescent="0.25">
      <c r="B26" s="29">
        <v>18</v>
      </c>
      <c r="C26" s="29" t="s">
        <v>146</v>
      </c>
      <c r="D26" s="44" t="s">
        <v>147</v>
      </c>
      <c r="E26" s="19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8">
        <v>0</v>
      </c>
      <c r="L26" s="12">
        <f t="shared" si="0"/>
        <v>0</v>
      </c>
    </row>
    <row r="27" spans="2:14" ht="15.75" customHeight="1" x14ac:dyDescent="0.25">
      <c r="B27" s="29">
        <v>19</v>
      </c>
      <c r="C27" s="29" t="s">
        <v>148</v>
      </c>
      <c r="D27" s="44" t="s">
        <v>149</v>
      </c>
      <c r="E27" s="19">
        <v>91</v>
      </c>
      <c r="F27" s="41">
        <v>100</v>
      </c>
      <c r="G27" s="41">
        <v>100</v>
      </c>
      <c r="H27" s="41">
        <v>88</v>
      </c>
      <c r="I27" s="41">
        <v>95</v>
      </c>
      <c r="J27" s="41">
        <v>0</v>
      </c>
      <c r="K27" s="8">
        <v>0</v>
      </c>
      <c r="L27" s="12">
        <f t="shared" si="0"/>
        <v>67.714285714285708</v>
      </c>
    </row>
    <row r="28" spans="2:14" ht="15.75" customHeight="1" x14ac:dyDescent="0.25">
      <c r="B28" s="29">
        <v>20</v>
      </c>
      <c r="C28" s="29" t="s">
        <v>150</v>
      </c>
      <c r="D28" s="44" t="s">
        <v>151</v>
      </c>
      <c r="E28" s="19">
        <v>86</v>
      </c>
      <c r="F28" s="41">
        <v>100</v>
      </c>
      <c r="G28" s="41">
        <v>95</v>
      </c>
      <c r="H28" s="41">
        <v>95</v>
      </c>
      <c r="I28" s="41">
        <v>95</v>
      </c>
      <c r="J28" s="41">
        <v>0</v>
      </c>
      <c r="K28" s="8">
        <v>0</v>
      </c>
      <c r="L28" s="12">
        <f t="shared" si="0"/>
        <v>67.285714285714292</v>
      </c>
    </row>
    <row r="29" spans="2:14" ht="15.75" customHeight="1" x14ac:dyDescent="0.25">
      <c r="B29" s="29">
        <v>21</v>
      </c>
      <c r="C29" s="29" t="s">
        <v>152</v>
      </c>
      <c r="D29" s="44" t="s">
        <v>153</v>
      </c>
      <c r="E29" s="19">
        <v>0</v>
      </c>
      <c r="F29" s="41">
        <v>75</v>
      </c>
      <c r="G29" s="41">
        <v>0</v>
      </c>
      <c r="H29" s="41">
        <v>82</v>
      </c>
      <c r="I29" s="41">
        <v>91</v>
      </c>
      <c r="J29" s="41">
        <v>0</v>
      </c>
      <c r="K29" s="8">
        <v>0</v>
      </c>
      <c r="L29" s="12">
        <f t="shared" si="0"/>
        <v>35.428571428571431</v>
      </c>
    </row>
    <row r="30" spans="2:14" ht="15.75" customHeight="1" x14ac:dyDescent="0.25">
      <c r="B30" s="29">
        <v>22</v>
      </c>
      <c r="C30" s="29" t="s">
        <v>154</v>
      </c>
      <c r="D30" s="44" t="s">
        <v>155</v>
      </c>
      <c r="E30" s="19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8">
        <v>0</v>
      </c>
      <c r="L30" s="12">
        <f t="shared" si="0"/>
        <v>0</v>
      </c>
    </row>
    <row r="31" spans="2:14" ht="15.75" customHeight="1" x14ac:dyDescent="0.25">
      <c r="B31" s="29">
        <v>23</v>
      </c>
      <c r="C31" s="29" t="s">
        <v>156</v>
      </c>
      <c r="D31" s="44" t="s">
        <v>157</v>
      </c>
      <c r="E31" s="19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8">
        <v>0</v>
      </c>
      <c r="L31" s="12">
        <f t="shared" si="0"/>
        <v>0</v>
      </c>
    </row>
    <row r="32" spans="2:14" ht="15.75" customHeight="1" x14ac:dyDescent="0.25">
      <c r="B32" s="29">
        <v>24</v>
      </c>
      <c r="C32" s="29" t="s">
        <v>158</v>
      </c>
      <c r="D32" s="44" t="s">
        <v>159</v>
      </c>
      <c r="E32" s="19">
        <v>72</v>
      </c>
      <c r="F32" s="41">
        <v>90</v>
      </c>
      <c r="G32" s="41">
        <v>100</v>
      </c>
      <c r="H32" s="41">
        <v>95</v>
      </c>
      <c r="I32" s="41">
        <v>95</v>
      </c>
      <c r="J32" s="41">
        <v>0</v>
      </c>
      <c r="K32" s="8">
        <v>0</v>
      </c>
      <c r="L32" s="12">
        <f t="shared" si="0"/>
        <v>64.571428571428569</v>
      </c>
    </row>
    <row r="33" spans="2:12" ht="15.75" customHeight="1" x14ac:dyDescent="0.25">
      <c r="B33" s="29">
        <v>25</v>
      </c>
      <c r="C33" s="29" t="s">
        <v>160</v>
      </c>
      <c r="D33" s="44" t="s">
        <v>161</v>
      </c>
      <c r="E33" s="19">
        <v>90</v>
      </c>
      <c r="F33" s="41">
        <v>90</v>
      </c>
      <c r="G33" s="41">
        <v>0</v>
      </c>
      <c r="H33" s="41">
        <v>0</v>
      </c>
      <c r="I33" s="41">
        <v>0</v>
      </c>
      <c r="J33" s="41">
        <v>0</v>
      </c>
      <c r="K33" s="8">
        <v>0</v>
      </c>
      <c r="L33" s="12">
        <f t="shared" si="0"/>
        <v>25.714285714285715</v>
      </c>
    </row>
    <row r="34" spans="2:12" ht="15.75" customHeight="1" x14ac:dyDescent="0.25">
      <c r="B34" s="29">
        <v>26</v>
      </c>
      <c r="C34" s="29" t="s">
        <v>162</v>
      </c>
      <c r="D34" s="44" t="s">
        <v>163</v>
      </c>
      <c r="E34" s="19">
        <v>78</v>
      </c>
      <c r="F34" s="41">
        <v>88</v>
      </c>
      <c r="G34" s="41">
        <v>0</v>
      </c>
      <c r="H34" s="41">
        <v>70</v>
      </c>
      <c r="I34" s="41">
        <v>0</v>
      </c>
      <c r="J34" s="41">
        <v>0</v>
      </c>
      <c r="K34" s="8">
        <v>0</v>
      </c>
      <c r="L34" s="12">
        <f t="shared" si="0"/>
        <v>33.714285714285715</v>
      </c>
    </row>
    <row r="35" spans="2:12" ht="15.75" customHeight="1" x14ac:dyDescent="0.25">
      <c r="B35" s="29">
        <v>27</v>
      </c>
      <c r="C35" s="29" t="s">
        <v>164</v>
      </c>
      <c r="D35" s="44" t="s">
        <v>165</v>
      </c>
      <c r="E35" s="19">
        <v>84</v>
      </c>
      <c r="F35" s="41">
        <v>90</v>
      </c>
      <c r="G35" s="41">
        <v>95</v>
      </c>
      <c r="H35" s="41">
        <v>80</v>
      </c>
      <c r="I35" s="41">
        <v>90</v>
      </c>
      <c r="J35" s="41">
        <v>0</v>
      </c>
      <c r="K35" s="8">
        <v>0</v>
      </c>
      <c r="L35" s="12">
        <f t="shared" si="0"/>
        <v>62.714285714285715</v>
      </c>
    </row>
    <row r="36" spans="2:12" ht="15.75" customHeight="1" x14ac:dyDescent="0.25">
      <c r="B36" s="29">
        <v>28</v>
      </c>
      <c r="C36" s="29" t="s">
        <v>166</v>
      </c>
      <c r="D36" s="44" t="s">
        <v>167</v>
      </c>
      <c r="E36" s="19">
        <v>0</v>
      </c>
      <c r="F36" s="41">
        <v>75</v>
      </c>
      <c r="G36" s="41">
        <v>0</v>
      </c>
      <c r="H36" s="41">
        <v>70</v>
      </c>
      <c r="I36" s="41">
        <v>90</v>
      </c>
      <c r="J36" s="41">
        <v>0</v>
      </c>
      <c r="K36" s="8">
        <v>0</v>
      </c>
      <c r="L36" s="12">
        <f t="shared" si="0"/>
        <v>33.571428571428569</v>
      </c>
    </row>
    <row r="37" spans="2:12" ht="15.75" customHeight="1" x14ac:dyDescent="0.25">
      <c r="B37" s="29">
        <v>29</v>
      </c>
      <c r="C37" s="29" t="s">
        <v>168</v>
      </c>
      <c r="D37" s="44" t="s">
        <v>169</v>
      </c>
      <c r="E37" s="19">
        <v>90</v>
      </c>
      <c r="F37" s="41">
        <v>100</v>
      </c>
      <c r="G37" s="41">
        <v>100</v>
      </c>
      <c r="H37" s="41">
        <v>88</v>
      </c>
      <c r="I37" s="41">
        <v>100</v>
      </c>
      <c r="J37" s="41">
        <v>0</v>
      </c>
      <c r="K37" s="8">
        <v>0</v>
      </c>
      <c r="L37" s="12">
        <f t="shared" si="0"/>
        <v>68.285714285714292</v>
      </c>
    </row>
    <row r="38" spans="2:12" ht="15.75" customHeight="1" x14ac:dyDescent="0.25">
      <c r="B38" s="29">
        <v>30</v>
      </c>
      <c r="C38" s="29" t="s">
        <v>170</v>
      </c>
      <c r="D38" s="44" t="s">
        <v>171</v>
      </c>
      <c r="E38" s="19">
        <v>88</v>
      </c>
      <c r="F38" s="41">
        <v>100</v>
      </c>
      <c r="G38" s="41">
        <v>100</v>
      </c>
      <c r="H38" s="41">
        <v>95</v>
      </c>
      <c r="I38" s="41">
        <v>100</v>
      </c>
      <c r="J38" s="41">
        <v>0</v>
      </c>
      <c r="K38" s="8">
        <v>0</v>
      </c>
      <c r="L38" s="12">
        <f t="shared" si="0"/>
        <v>69</v>
      </c>
    </row>
    <row r="39" spans="2:12" ht="15.75" customHeight="1" x14ac:dyDescent="0.25">
      <c r="B39" s="29">
        <v>31</v>
      </c>
      <c r="C39" s="29" t="s">
        <v>172</v>
      </c>
      <c r="D39" s="44" t="s">
        <v>173</v>
      </c>
      <c r="E39" s="19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8">
        <v>0</v>
      </c>
      <c r="L39" s="12">
        <f t="shared" ref="L39" si="1">SUM(E39:K39)/7</f>
        <v>0</v>
      </c>
    </row>
    <row r="40" spans="2:12" ht="15.75" customHeight="1" x14ac:dyDescent="0.25">
      <c r="B40" s="22">
        <f t="shared" ref="B40:B53" si="2">B39+1</f>
        <v>32</v>
      </c>
      <c r="C40" s="22"/>
      <c r="D40" s="23"/>
      <c r="E40" s="8"/>
      <c r="F40" s="37"/>
      <c r="G40" s="8">
        <f>AVERAGE(G9:G39)</f>
        <v>62.258064516129032</v>
      </c>
      <c r="H40" s="37">
        <f>AVERAGE(H9:H39)</f>
        <v>70.903225806451616</v>
      </c>
      <c r="I40" s="8">
        <f>AVERAGE(I9:I39)</f>
        <v>73.41935483870968</v>
      </c>
      <c r="J40" s="8"/>
      <c r="K40" s="8"/>
      <c r="L40" s="12"/>
    </row>
    <row r="41" spans="2:12" ht="15.75" customHeight="1" x14ac:dyDescent="0.25">
      <c r="B41" s="10">
        <f t="shared" si="2"/>
        <v>33</v>
      </c>
      <c r="C41" s="10"/>
      <c r="D41" s="11"/>
      <c r="E41" s="8"/>
      <c r="F41" s="8"/>
      <c r="G41" s="8"/>
      <c r="H41" s="8"/>
      <c r="I41" s="8"/>
      <c r="J41" s="8"/>
      <c r="K41" s="8"/>
      <c r="L41" s="12">
        <f t="shared" si="0"/>
        <v>0</v>
      </c>
    </row>
    <row r="42" spans="2:12" ht="15.75" customHeight="1" x14ac:dyDescent="0.25">
      <c r="B42" s="10">
        <f t="shared" si="2"/>
        <v>34</v>
      </c>
      <c r="C42" s="10"/>
      <c r="D42" s="11"/>
      <c r="E42" s="8"/>
      <c r="F42" s="8"/>
      <c r="G42" s="8"/>
      <c r="H42" s="8"/>
      <c r="I42" s="8"/>
      <c r="J42" s="8"/>
      <c r="K42" s="8"/>
      <c r="L42" s="12">
        <f t="shared" si="0"/>
        <v>0</v>
      </c>
    </row>
    <row r="43" spans="2:12" ht="15.75" customHeight="1" x14ac:dyDescent="0.25">
      <c r="B43" s="10">
        <f t="shared" si="2"/>
        <v>35</v>
      </c>
      <c r="C43" s="10"/>
      <c r="D43" s="11"/>
      <c r="E43" s="8"/>
      <c r="F43" s="8"/>
      <c r="G43" s="8"/>
      <c r="H43" s="8"/>
      <c r="I43" s="8"/>
      <c r="J43" s="8"/>
      <c r="K43" s="8"/>
      <c r="L43" s="12">
        <f t="shared" si="0"/>
        <v>0</v>
      </c>
    </row>
    <row r="44" spans="2:12" ht="15.75" customHeight="1" x14ac:dyDescent="0.25">
      <c r="B44" s="10">
        <f t="shared" si="2"/>
        <v>36</v>
      </c>
      <c r="C44" s="10"/>
      <c r="D44" s="11"/>
      <c r="E44" s="8"/>
      <c r="F44" s="8"/>
      <c r="G44" s="8"/>
      <c r="H44" s="8"/>
      <c r="I44" s="8"/>
      <c r="J44" s="8"/>
      <c r="K44" s="8"/>
      <c r="L44" s="12">
        <f t="shared" si="0"/>
        <v>0</v>
      </c>
    </row>
    <row r="45" spans="2:12" ht="15.75" customHeight="1" x14ac:dyDescent="0.25">
      <c r="B45" s="10">
        <f t="shared" si="2"/>
        <v>37</v>
      </c>
      <c r="C45" s="13"/>
      <c r="D45" s="11"/>
      <c r="E45" s="8"/>
      <c r="F45" s="8"/>
      <c r="G45" s="8"/>
      <c r="H45" s="8"/>
      <c r="I45" s="8"/>
      <c r="J45" s="8"/>
      <c r="K45" s="8"/>
      <c r="L45" s="12">
        <f t="shared" si="0"/>
        <v>0</v>
      </c>
    </row>
    <row r="46" spans="2:12" ht="15.75" customHeight="1" x14ac:dyDescent="0.25">
      <c r="B46" s="10">
        <f t="shared" si="2"/>
        <v>38</v>
      </c>
      <c r="C46" s="13"/>
      <c r="D46" s="11"/>
      <c r="E46" s="8"/>
      <c r="F46" s="8"/>
      <c r="G46" s="8"/>
      <c r="H46" s="8"/>
      <c r="I46" s="8"/>
      <c r="J46" s="8"/>
      <c r="K46" s="8"/>
      <c r="L46" s="12">
        <f t="shared" si="0"/>
        <v>0</v>
      </c>
    </row>
    <row r="47" spans="2:12" ht="15.75" customHeight="1" x14ac:dyDescent="0.25">
      <c r="B47" s="10">
        <f t="shared" si="2"/>
        <v>39</v>
      </c>
      <c r="C47" s="13"/>
      <c r="D47" s="11"/>
      <c r="E47" s="8"/>
      <c r="F47" s="8"/>
      <c r="G47" s="8"/>
      <c r="H47" s="8"/>
      <c r="I47" s="8"/>
      <c r="J47" s="8"/>
      <c r="K47" s="8"/>
      <c r="L47" s="12">
        <f t="shared" si="0"/>
        <v>0</v>
      </c>
    </row>
    <row r="48" spans="2:12" ht="15.75" customHeight="1" x14ac:dyDescent="0.25">
      <c r="B48" s="10">
        <f t="shared" si="2"/>
        <v>40</v>
      </c>
      <c r="C48" s="13"/>
      <c r="D48" s="11"/>
      <c r="E48" s="8"/>
      <c r="F48" s="8"/>
      <c r="G48" s="8"/>
      <c r="H48" s="8"/>
      <c r="I48" s="8"/>
      <c r="J48" s="8"/>
      <c r="K48" s="8"/>
      <c r="L48" s="12">
        <f t="shared" si="0"/>
        <v>0</v>
      </c>
    </row>
    <row r="49" spans="2:12" ht="15.75" customHeight="1" x14ac:dyDescent="0.25">
      <c r="B49" s="10">
        <f t="shared" si="2"/>
        <v>41</v>
      </c>
      <c r="C49" s="13"/>
      <c r="D49" s="11"/>
      <c r="E49" s="8"/>
      <c r="F49" s="8"/>
      <c r="G49" s="8"/>
      <c r="H49" s="8"/>
      <c r="I49" s="8"/>
      <c r="J49" s="8"/>
      <c r="K49" s="8"/>
      <c r="L49" s="12">
        <f t="shared" si="0"/>
        <v>0</v>
      </c>
    </row>
    <row r="50" spans="2:12" ht="15.75" customHeight="1" x14ac:dyDescent="0.25">
      <c r="B50" s="10">
        <f t="shared" si="2"/>
        <v>42</v>
      </c>
      <c r="C50" s="13"/>
      <c r="D50" s="11"/>
      <c r="E50" s="8"/>
      <c r="F50" s="8"/>
      <c r="G50" s="8"/>
      <c r="H50" s="8"/>
      <c r="I50" s="8"/>
      <c r="J50" s="8"/>
      <c r="K50" s="8"/>
      <c r="L50" s="12">
        <f t="shared" si="0"/>
        <v>0</v>
      </c>
    </row>
    <row r="51" spans="2:12" ht="15.75" customHeight="1" x14ac:dyDescent="0.25">
      <c r="B51" s="10">
        <f t="shared" si="2"/>
        <v>43</v>
      </c>
      <c r="C51" s="13"/>
      <c r="D51" s="11"/>
      <c r="E51" s="8"/>
      <c r="F51" s="8"/>
      <c r="G51" s="8"/>
      <c r="H51" s="8"/>
      <c r="I51" s="8"/>
      <c r="J51" s="8"/>
      <c r="K51" s="8"/>
      <c r="L51" s="12">
        <f t="shared" si="0"/>
        <v>0</v>
      </c>
    </row>
    <row r="52" spans="2:12" ht="15.75" customHeight="1" x14ac:dyDescent="0.25">
      <c r="B52" s="10">
        <f t="shared" si="2"/>
        <v>44</v>
      </c>
      <c r="C52" s="13"/>
      <c r="D52" s="11"/>
      <c r="E52" s="8"/>
      <c r="F52" s="8"/>
      <c r="G52" s="8"/>
      <c r="H52" s="8"/>
      <c r="I52" s="8"/>
      <c r="J52" s="8"/>
      <c r="K52" s="8"/>
      <c r="L52" s="12">
        <f t="shared" si="0"/>
        <v>0</v>
      </c>
    </row>
    <row r="53" spans="2:12" ht="15.75" customHeight="1" x14ac:dyDescent="0.25">
      <c r="B53" s="10">
        <f t="shared" si="2"/>
        <v>45</v>
      </c>
      <c r="C53" s="6"/>
      <c r="D53" s="7"/>
      <c r="E53" s="6"/>
      <c r="F53" s="6"/>
      <c r="G53" s="6"/>
      <c r="H53" s="6"/>
      <c r="I53" s="6"/>
      <c r="J53" s="6"/>
      <c r="K53" s="6"/>
      <c r="L53" s="12">
        <f t="shared" si="0"/>
        <v>0</v>
      </c>
    </row>
    <row r="54" spans="2:12" ht="15.75" customHeight="1" x14ac:dyDescent="0.25">
      <c r="C54" s="60"/>
      <c r="D54" s="60"/>
      <c r="E54" s="14">
        <f t="shared" ref="E54:K54" si="3">COUNTIF(E9:E53,"&gt;=70")</f>
        <v>21</v>
      </c>
      <c r="F54" s="14">
        <f t="shared" si="3"/>
        <v>27</v>
      </c>
      <c r="G54" s="14">
        <f t="shared" si="3"/>
        <v>20</v>
      </c>
      <c r="H54" s="14">
        <f t="shared" si="3"/>
        <v>26</v>
      </c>
      <c r="I54" s="14">
        <f t="shared" si="3"/>
        <v>25</v>
      </c>
      <c r="J54" s="14">
        <f t="shared" si="3"/>
        <v>0</v>
      </c>
      <c r="K54" s="14">
        <f t="shared" si="3"/>
        <v>0</v>
      </c>
      <c r="L54" s="15">
        <f>COUNTIF(L9:L48,"&gt;=70")</f>
        <v>2</v>
      </c>
    </row>
    <row r="55" spans="2:12" ht="15.75" customHeight="1" x14ac:dyDescent="0.25">
      <c r="C55" s="54"/>
      <c r="D55" s="54"/>
      <c r="E55" s="16">
        <f t="shared" ref="E55:L55" si="4">COUNTIF(E9:E53,"&lt;70")</f>
        <v>10</v>
      </c>
      <c r="F55" s="16">
        <f t="shared" si="4"/>
        <v>4</v>
      </c>
      <c r="G55" s="16">
        <f t="shared" si="4"/>
        <v>12</v>
      </c>
      <c r="H55" s="16">
        <f t="shared" si="4"/>
        <v>6</v>
      </c>
      <c r="I55" s="16">
        <f t="shared" si="4"/>
        <v>7</v>
      </c>
      <c r="J55" s="16">
        <f t="shared" si="4"/>
        <v>31</v>
      </c>
      <c r="K55" s="16">
        <f t="shared" si="4"/>
        <v>31</v>
      </c>
      <c r="L55" s="16">
        <f t="shared" si="4"/>
        <v>42</v>
      </c>
    </row>
    <row r="56" spans="2:12" ht="15.75" customHeight="1" x14ac:dyDescent="0.25">
      <c r="C56" s="54"/>
      <c r="D56" s="54"/>
      <c r="E56" s="16">
        <f t="shared" ref="E56:L56" si="5">COUNT(E9:E53)</f>
        <v>31</v>
      </c>
      <c r="F56" s="16">
        <f t="shared" si="5"/>
        <v>31</v>
      </c>
      <c r="G56" s="16">
        <f t="shared" si="5"/>
        <v>32</v>
      </c>
      <c r="H56" s="16">
        <f t="shared" si="5"/>
        <v>32</v>
      </c>
      <c r="I56" s="16">
        <f t="shared" si="5"/>
        <v>32</v>
      </c>
      <c r="J56" s="16">
        <f t="shared" si="5"/>
        <v>31</v>
      </c>
      <c r="K56" s="16">
        <f t="shared" si="5"/>
        <v>31</v>
      </c>
      <c r="L56" s="16">
        <f t="shared" si="5"/>
        <v>44</v>
      </c>
    </row>
    <row r="57" spans="2:12" ht="15.75" customHeight="1" x14ac:dyDescent="0.25">
      <c r="C57" s="54"/>
      <c r="D57" s="54"/>
      <c r="E57" s="17">
        <f t="shared" ref="E57:L57" si="6">E54/E56</f>
        <v>0.67741935483870963</v>
      </c>
      <c r="F57" s="18">
        <f t="shared" si="6"/>
        <v>0.87096774193548387</v>
      </c>
      <c r="G57" s="18">
        <f t="shared" si="6"/>
        <v>0.625</v>
      </c>
      <c r="H57" s="18">
        <f t="shared" si="6"/>
        <v>0.8125</v>
      </c>
      <c r="I57" s="18">
        <f t="shared" si="6"/>
        <v>0.78125</v>
      </c>
      <c r="J57" s="18">
        <f t="shared" si="6"/>
        <v>0</v>
      </c>
      <c r="K57" s="18">
        <f t="shared" si="6"/>
        <v>0</v>
      </c>
      <c r="L57" s="18">
        <f t="shared" si="6"/>
        <v>4.5454545454545456E-2</v>
      </c>
    </row>
    <row r="58" spans="2:12" ht="15.75" customHeight="1" x14ac:dyDescent="0.25">
      <c r="C58" s="54"/>
      <c r="D58" s="54"/>
      <c r="E58" s="17">
        <f t="shared" ref="E58:L58" si="7">E55/E56</f>
        <v>0.32258064516129031</v>
      </c>
      <c r="F58" s="17">
        <f t="shared" si="7"/>
        <v>0.12903225806451613</v>
      </c>
      <c r="G58" s="18">
        <f t="shared" si="7"/>
        <v>0.375</v>
      </c>
      <c r="H58" s="18">
        <f t="shared" si="7"/>
        <v>0.1875</v>
      </c>
      <c r="I58" s="18">
        <f t="shared" si="7"/>
        <v>0.21875</v>
      </c>
      <c r="J58" s="18">
        <f t="shared" si="7"/>
        <v>1</v>
      </c>
      <c r="K58" s="18">
        <f t="shared" si="7"/>
        <v>1</v>
      </c>
      <c r="L58" s="18">
        <f t="shared" si="7"/>
        <v>0.95454545454545459</v>
      </c>
    </row>
    <row r="59" spans="2:12" ht="15.75" customHeight="1" x14ac:dyDescent="0.25">
      <c r="C59" s="54"/>
      <c r="D59" s="54"/>
    </row>
    <row r="60" spans="2:12" ht="15.75" customHeight="1" x14ac:dyDescent="0.25">
      <c r="C60" s="2"/>
      <c r="D60" s="2"/>
    </row>
    <row r="61" spans="2:12" ht="15.75" customHeight="1" x14ac:dyDescent="0.25">
      <c r="E61" s="48"/>
      <c r="F61" s="49"/>
      <c r="G61" s="49"/>
      <c r="H61" s="49"/>
      <c r="I61" s="49"/>
      <c r="J61" s="49"/>
      <c r="K61" s="49"/>
    </row>
    <row r="62" spans="2:12" ht="15.75" customHeight="1" x14ac:dyDescent="0.25">
      <c r="E62" s="46" t="s">
        <v>17</v>
      </c>
      <c r="F62" s="47"/>
      <c r="G62" s="47"/>
      <c r="H62" s="47"/>
      <c r="I62" s="47"/>
      <c r="J62" s="47"/>
      <c r="K62" s="47"/>
    </row>
    <row r="63" spans="2:12" ht="15.75" customHeight="1" x14ac:dyDescent="0.25"/>
    <row r="64" spans="2:12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3">
    <mergeCell ref="E62:K62"/>
    <mergeCell ref="E61:K61"/>
    <mergeCell ref="C54:D54"/>
    <mergeCell ref="B2:K2"/>
    <mergeCell ref="C3:K3"/>
    <mergeCell ref="E4:F4"/>
    <mergeCell ref="I4:J4"/>
    <mergeCell ref="F6:K6"/>
    <mergeCell ref="C56:D56"/>
    <mergeCell ref="C55:D55"/>
    <mergeCell ref="C59:D59"/>
    <mergeCell ref="C58:D58"/>
    <mergeCell ref="C57:D57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Q100"/>
  <sheetViews>
    <sheetView topLeftCell="A7" zoomScale="55" zoomScaleNormal="55" workbookViewId="0">
      <selection activeCell="T24" sqref="T24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0.85546875" customWidth="1"/>
    <col min="4" max="4" width="37.85546875" bestFit="1" customWidth="1"/>
    <col min="5" max="5" width="7.140625" customWidth="1"/>
    <col min="6" max="7" width="5.7109375" customWidth="1"/>
    <col min="8" max="8" width="6.42578125" customWidth="1"/>
    <col min="9" max="11" width="5.7109375" customWidth="1"/>
    <col min="12" max="12" width="8.7109375" customWidth="1"/>
    <col min="13" max="13" width="5.7109375" customWidth="1"/>
  </cols>
  <sheetData>
    <row r="2" spans="2:17" ht="15.75" x14ac:dyDescent="0.25">
      <c r="B2" s="50" t="s">
        <v>0</v>
      </c>
      <c r="C2" s="51"/>
      <c r="D2" s="51"/>
      <c r="E2" s="51"/>
      <c r="F2" s="51"/>
      <c r="G2" s="51"/>
      <c r="H2" s="51"/>
      <c r="I2" s="51"/>
      <c r="J2" s="51"/>
      <c r="K2" s="51"/>
      <c r="L2" s="1"/>
      <c r="M2" s="1"/>
    </row>
    <row r="3" spans="2:17" x14ac:dyDescent="0.25">
      <c r="C3" s="53" t="s">
        <v>1</v>
      </c>
      <c r="D3" s="51"/>
      <c r="E3" s="51"/>
      <c r="F3" s="51"/>
      <c r="G3" s="51"/>
      <c r="H3" s="51"/>
      <c r="I3" s="51"/>
      <c r="J3" s="51"/>
      <c r="K3" s="51"/>
      <c r="L3" s="2"/>
      <c r="M3" s="2"/>
    </row>
    <row r="4" spans="2:17" x14ac:dyDescent="0.25">
      <c r="C4" t="s">
        <v>2</v>
      </c>
      <c r="D4" s="24" t="s">
        <v>174</v>
      </c>
      <c r="E4" s="57" t="s">
        <v>175</v>
      </c>
      <c r="F4" s="49"/>
      <c r="H4" t="s">
        <v>3</v>
      </c>
      <c r="I4" s="56">
        <v>45297</v>
      </c>
      <c r="J4" s="49"/>
    </row>
    <row r="5" spans="2:17" ht="6.75" customHeight="1" x14ac:dyDescent="0.25">
      <c r="D5" s="5"/>
    </row>
    <row r="6" spans="2:17" x14ac:dyDescent="0.25">
      <c r="C6" t="s">
        <v>4</v>
      </c>
      <c r="D6" s="25" t="s">
        <v>294</v>
      </c>
      <c r="E6" s="26" t="s">
        <v>5</v>
      </c>
      <c r="F6" s="59" t="s">
        <v>18</v>
      </c>
      <c r="G6" s="49"/>
      <c r="H6" s="49"/>
      <c r="I6" s="49"/>
      <c r="J6" s="49"/>
      <c r="K6" s="49"/>
    </row>
    <row r="7" spans="2:17" ht="11.25" customHeight="1" x14ac:dyDescent="0.25"/>
    <row r="8" spans="2:17" x14ac:dyDescent="0.25">
      <c r="B8" s="20" t="s">
        <v>6</v>
      </c>
      <c r="C8" s="20" t="s">
        <v>7</v>
      </c>
      <c r="D8" s="21" t="s">
        <v>8</v>
      </c>
      <c r="E8" s="8" t="s">
        <v>9</v>
      </c>
      <c r="F8" s="8" t="s">
        <v>10</v>
      </c>
      <c r="G8" s="8" t="s">
        <v>11</v>
      </c>
      <c r="H8" s="8" t="s">
        <v>12</v>
      </c>
      <c r="I8" s="8" t="s">
        <v>13</v>
      </c>
      <c r="J8" s="8" t="s">
        <v>14</v>
      </c>
      <c r="K8" s="8" t="s">
        <v>15</v>
      </c>
      <c r="L8" s="9" t="s">
        <v>16</v>
      </c>
    </row>
    <row r="9" spans="2:17" x14ac:dyDescent="0.25">
      <c r="B9" s="29">
        <v>1</v>
      </c>
      <c r="C9" s="29" t="s">
        <v>176</v>
      </c>
      <c r="D9" s="29" t="s">
        <v>177</v>
      </c>
      <c r="E9" s="19">
        <v>95</v>
      </c>
      <c r="F9" s="41">
        <v>100</v>
      </c>
      <c r="G9" s="8">
        <v>80</v>
      </c>
      <c r="H9" s="8">
        <v>100</v>
      </c>
      <c r="I9" s="8">
        <v>0</v>
      </c>
      <c r="J9" s="8">
        <v>0</v>
      </c>
      <c r="K9" s="8">
        <v>0</v>
      </c>
      <c r="L9" s="12">
        <f t="shared" ref="L9:L53" si="0">SUM(E9:K9)/7</f>
        <v>53.571428571428569</v>
      </c>
    </row>
    <row r="10" spans="2:17" x14ac:dyDescent="0.25">
      <c r="B10" s="29">
        <v>2</v>
      </c>
      <c r="C10" s="29" t="s">
        <v>178</v>
      </c>
      <c r="D10" s="29" t="s">
        <v>179</v>
      </c>
      <c r="E10" s="19">
        <v>84</v>
      </c>
      <c r="F10" s="41">
        <v>92</v>
      </c>
      <c r="G10" s="8">
        <v>78</v>
      </c>
      <c r="H10" s="8">
        <v>75</v>
      </c>
      <c r="I10" s="8">
        <v>0</v>
      </c>
      <c r="J10" s="8">
        <v>0</v>
      </c>
      <c r="K10" s="8">
        <v>0</v>
      </c>
      <c r="L10" s="12">
        <f t="shared" si="0"/>
        <v>47</v>
      </c>
    </row>
    <row r="11" spans="2:17" x14ac:dyDescent="0.25">
      <c r="B11" s="29">
        <v>3</v>
      </c>
      <c r="C11" s="29" t="s">
        <v>180</v>
      </c>
      <c r="D11" s="44" t="s">
        <v>181</v>
      </c>
      <c r="E11" s="43">
        <v>91</v>
      </c>
      <c r="F11" s="41">
        <v>100</v>
      </c>
      <c r="G11" s="41">
        <v>0</v>
      </c>
      <c r="H11" s="41">
        <v>0</v>
      </c>
      <c r="I11" s="8">
        <v>0</v>
      </c>
      <c r="J11" s="8">
        <v>0</v>
      </c>
      <c r="K11" s="8">
        <v>0</v>
      </c>
      <c r="L11" s="12">
        <f t="shared" si="0"/>
        <v>27.285714285714285</v>
      </c>
    </row>
    <row r="12" spans="2:17" x14ac:dyDescent="0.25">
      <c r="B12" s="29">
        <v>4</v>
      </c>
      <c r="C12" s="29" t="s">
        <v>182</v>
      </c>
      <c r="D12" s="44" t="s">
        <v>183</v>
      </c>
      <c r="E12" s="43">
        <v>70</v>
      </c>
      <c r="F12" s="41">
        <v>100</v>
      </c>
      <c r="G12" s="41">
        <v>0</v>
      </c>
      <c r="H12" s="41">
        <v>0</v>
      </c>
      <c r="I12" s="8">
        <v>0</v>
      </c>
      <c r="J12" s="8">
        <v>0</v>
      </c>
      <c r="K12" s="8">
        <v>0</v>
      </c>
      <c r="L12" s="12">
        <f t="shared" si="0"/>
        <v>24.285714285714285</v>
      </c>
      <c r="P12" s="39">
        <v>37</v>
      </c>
      <c r="Q12">
        <v>100</v>
      </c>
    </row>
    <row r="13" spans="2:17" x14ac:dyDescent="0.25">
      <c r="B13" s="29">
        <v>5</v>
      </c>
      <c r="C13" s="29" t="s">
        <v>20</v>
      </c>
      <c r="D13" s="44" t="s">
        <v>40</v>
      </c>
      <c r="E13" s="43">
        <v>92</v>
      </c>
      <c r="F13" s="41">
        <v>100</v>
      </c>
      <c r="G13" s="41">
        <v>90</v>
      </c>
      <c r="H13" s="41">
        <v>95</v>
      </c>
      <c r="I13" s="8">
        <v>0</v>
      </c>
      <c r="J13" s="8">
        <v>0</v>
      </c>
      <c r="K13" s="8">
        <v>0</v>
      </c>
      <c r="L13" s="12">
        <f t="shared" si="0"/>
        <v>53.857142857142854</v>
      </c>
      <c r="P13">
        <v>25</v>
      </c>
      <c r="Q13" s="39">
        <f>(P13*Q12)/P12</f>
        <v>67.567567567567565</v>
      </c>
    </row>
    <row r="14" spans="2:17" x14ac:dyDescent="0.25">
      <c r="B14" s="29">
        <v>6</v>
      </c>
      <c r="C14" s="29" t="s">
        <v>184</v>
      </c>
      <c r="D14" s="44" t="s">
        <v>185</v>
      </c>
      <c r="E14" s="43">
        <v>88</v>
      </c>
      <c r="F14" s="41">
        <v>100</v>
      </c>
      <c r="G14" s="41">
        <v>86</v>
      </c>
      <c r="H14" s="41">
        <v>92</v>
      </c>
      <c r="I14" s="8">
        <v>0</v>
      </c>
      <c r="J14" s="8">
        <v>0</v>
      </c>
      <c r="K14" s="8">
        <v>0</v>
      </c>
      <c r="L14" s="12">
        <f t="shared" si="0"/>
        <v>52.285714285714285</v>
      </c>
    </row>
    <row r="15" spans="2:17" x14ac:dyDescent="0.25">
      <c r="B15" s="29">
        <v>7</v>
      </c>
      <c r="C15" s="29" t="s">
        <v>186</v>
      </c>
      <c r="D15" s="44" t="s">
        <v>187</v>
      </c>
      <c r="E15" s="43">
        <v>91</v>
      </c>
      <c r="F15" s="41">
        <v>100</v>
      </c>
      <c r="G15" s="41">
        <v>74</v>
      </c>
      <c r="H15" s="41">
        <v>0</v>
      </c>
      <c r="I15" s="8">
        <v>0</v>
      </c>
      <c r="J15" s="8">
        <v>0</v>
      </c>
      <c r="K15" s="8">
        <v>0</v>
      </c>
      <c r="L15" s="12">
        <f t="shared" si="0"/>
        <v>37.857142857142854</v>
      </c>
    </row>
    <row r="16" spans="2:17" x14ac:dyDescent="0.25">
      <c r="B16" s="29">
        <v>8</v>
      </c>
      <c r="C16" s="29" t="s">
        <v>188</v>
      </c>
      <c r="D16" s="44" t="s">
        <v>189</v>
      </c>
      <c r="E16" s="43">
        <v>100</v>
      </c>
      <c r="F16" s="41">
        <v>100</v>
      </c>
      <c r="G16" s="41">
        <v>100</v>
      </c>
      <c r="H16" s="41">
        <v>100</v>
      </c>
      <c r="I16" s="8">
        <v>0</v>
      </c>
      <c r="J16" s="8">
        <v>0</v>
      </c>
      <c r="K16" s="8">
        <v>0</v>
      </c>
      <c r="L16" s="12">
        <f t="shared" si="0"/>
        <v>57.142857142857146</v>
      </c>
    </row>
    <row r="17" spans="2:12" x14ac:dyDescent="0.25">
      <c r="B17" s="29">
        <v>9</v>
      </c>
      <c r="C17" s="29" t="s">
        <v>190</v>
      </c>
      <c r="D17" s="44" t="s">
        <v>191</v>
      </c>
      <c r="E17" s="43">
        <v>80</v>
      </c>
      <c r="F17" s="41">
        <v>100</v>
      </c>
      <c r="G17" s="41">
        <v>70</v>
      </c>
      <c r="H17" s="41">
        <v>88</v>
      </c>
      <c r="I17" s="8">
        <v>0</v>
      </c>
      <c r="J17" s="8">
        <v>0</v>
      </c>
      <c r="K17" s="8">
        <v>0</v>
      </c>
      <c r="L17" s="12">
        <f t="shared" si="0"/>
        <v>48.285714285714285</v>
      </c>
    </row>
    <row r="18" spans="2:12" x14ac:dyDescent="0.25">
      <c r="B18" s="29">
        <v>10</v>
      </c>
      <c r="C18" s="29" t="s">
        <v>192</v>
      </c>
      <c r="D18" s="44" t="s">
        <v>193</v>
      </c>
      <c r="E18" s="43">
        <v>90</v>
      </c>
      <c r="F18" s="41">
        <v>80</v>
      </c>
      <c r="G18" s="41">
        <v>71</v>
      </c>
      <c r="H18" s="41">
        <v>0</v>
      </c>
      <c r="I18" s="8">
        <v>0</v>
      </c>
      <c r="J18" s="8">
        <v>0</v>
      </c>
      <c r="K18" s="8">
        <v>0</v>
      </c>
      <c r="L18" s="12">
        <f t="shared" si="0"/>
        <v>34.428571428571431</v>
      </c>
    </row>
    <row r="19" spans="2:12" x14ac:dyDescent="0.25">
      <c r="B19" s="29">
        <v>11</v>
      </c>
      <c r="C19" s="29" t="s">
        <v>194</v>
      </c>
      <c r="D19" s="44" t="s">
        <v>195</v>
      </c>
      <c r="E19" s="43">
        <v>100</v>
      </c>
      <c r="F19" s="41">
        <v>100</v>
      </c>
      <c r="G19" s="41">
        <v>100</v>
      </c>
      <c r="H19" s="41">
        <v>100</v>
      </c>
      <c r="I19" s="8">
        <v>0</v>
      </c>
      <c r="J19" s="8">
        <v>0</v>
      </c>
      <c r="K19" s="8">
        <v>0</v>
      </c>
      <c r="L19" s="12">
        <f t="shared" si="0"/>
        <v>57.142857142857146</v>
      </c>
    </row>
    <row r="20" spans="2:12" x14ac:dyDescent="0.25">
      <c r="B20" s="29">
        <v>12</v>
      </c>
      <c r="C20" s="29" t="s">
        <v>196</v>
      </c>
      <c r="D20" s="44" t="s">
        <v>197</v>
      </c>
      <c r="E20" s="43">
        <v>74</v>
      </c>
      <c r="F20" s="41">
        <v>100</v>
      </c>
      <c r="G20" s="41">
        <v>70</v>
      </c>
      <c r="H20" s="41">
        <v>0</v>
      </c>
      <c r="I20" s="8">
        <v>0</v>
      </c>
      <c r="J20" s="8">
        <v>0</v>
      </c>
      <c r="K20" s="8">
        <v>0</v>
      </c>
      <c r="L20" s="12">
        <f t="shared" si="0"/>
        <v>34.857142857142854</v>
      </c>
    </row>
    <row r="21" spans="2:12" ht="15.75" customHeight="1" x14ac:dyDescent="0.25">
      <c r="B21" s="29">
        <v>13</v>
      </c>
      <c r="C21" s="29" t="s">
        <v>198</v>
      </c>
      <c r="D21" s="44" t="s">
        <v>199</v>
      </c>
      <c r="E21" s="43">
        <v>81</v>
      </c>
      <c r="F21" s="41">
        <v>80</v>
      </c>
      <c r="G21" s="41">
        <v>80</v>
      </c>
      <c r="H21" s="41">
        <v>90</v>
      </c>
      <c r="I21" s="8">
        <v>0</v>
      </c>
      <c r="J21" s="8">
        <v>0</v>
      </c>
      <c r="K21" s="8">
        <v>0</v>
      </c>
      <c r="L21" s="12">
        <f t="shared" si="0"/>
        <v>47.285714285714285</v>
      </c>
    </row>
    <row r="22" spans="2:12" ht="15.75" customHeight="1" x14ac:dyDescent="0.25">
      <c r="B22" s="29">
        <v>14</v>
      </c>
      <c r="C22" s="29" t="s">
        <v>200</v>
      </c>
      <c r="D22" s="44" t="s">
        <v>201</v>
      </c>
      <c r="E22" s="43">
        <v>90</v>
      </c>
      <c r="F22" s="41">
        <v>100</v>
      </c>
      <c r="G22" s="41">
        <v>88</v>
      </c>
      <c r="H22" s="41">
        <v>75</v>
      </c>
      <c r="I22" s="8">
        <v>0</v>
      </c>
      <c r="J22" s="8">
        <v>0</v>
      </c>
      <c r="K22" s="8">
        <v>0</v>
      </c>
      <c r="L22" s="12">
        <f t="shared" si="0"/>
        <v>50.428571428571431</v>
      </c>
    </row>
    <row r="23" spans="2:12" ht="15.75" customHeight="1" x14ac:dyDescent="0.25">
      <c r="B23" s="29">
        <v>15</v>
      </c>
      <c r="C23" s="29" t="s">
        <v>202</v>
      </c>
      <c r="D23" s="44" t="s">
        <v>203</v>
      </c>
      <c r="E23" s="43">
        <v>88</v>
      </c>
      <c r="F23" s="41">
        <v>100</v>
      </c>
      <c r="G23" s="41">
        <v>75</v>
      </c>
      <c r="H23" s="41">
        <v>92</v>
      </c>
      <c r="I23" s="8">
        <v>0</v>
      </c>
      <c r="J23" s="8">
        <v>0</v>
      </c>
      <c r="K23" s="8">
        <v>0</v>
      </c>
      <c r="L23" s="12">
        <f t="shared" si="0"/>
        <v>50.714285714285715</v>
      </c>
    </row>
    <row r="24" spans="2:12" ht="15.75" customHeight="1" x14ac:dyDescent="0.25">
      <c r="B24" s="29">
        <v>16</v>
      </c>
      <c r="C24" s="29" t="s">
        <v>204</v>
      </c>
      <c r="D24" s="44" t="s">
        <v>205</v>
      </c>
      <c r="E24" s="43">
        <v>91</v>
      </c>
      <c r="F24" s="41">
        <v>85</v>
      </c>
      <c r="G24" s="41">
        <v>0</v>
      </c>
      <c r="H24" s="41">
        <v>0</v>
      </c>
      <c r="I24" s="8">
        <v>0</v>
      </c>
      <c r="J24" s="8">
        <v>0</v>
      </c>
      <c r="K24" s="8">
        <v>0</v>
      </c>
      <c r="L24" s="12">
        <f t="shared" si="0"/>
        <v>25.142857142857142</v>
      </c>
    </row>
    <row r="25" spans="2:12" ht="15.75" customHeight="1" x14ac:dyDescent="0.25">
      <c r="B25" s="29">
        <v>17</v>
      </c>
      <c r="C25" s="29" t="s">
        <v>206</v>
      </c>
      <c r="D25" s="44" t="s">
        <v>207</v>
      </c>
      <c r="E25" s="43">
        <v>88</v>
      </c>
      <c r="F25" s="41">
        <v>85</v>
      </c>
      <c r="G25" s="41">
        <v>80</v>
      </c>
      <c r="H25" s="41">
        <v>85</v>
      </c>
      <c r="I25" s="8">
        <v>0</v>
      </c>
      <c r="J25" s="8">
        <v>0</v>
      </c>
      <c r="K25" s="8">
        <v>0</v>
      </c>
      <c r="L25" s="12">
        <f t="shared" si="0"/>
        <v>48.285714285714285</v>
      </c>
    </row>
    <row r="26" spans="2:12" ht="15.75" customHeight="1" x14ac:dyDescent="0.25">
      <c r="B26" s="29">
        <v>18</v>
      </c>
      <c r="C26" s="29" t="s">
        <v>208</v>
      </c>
      <c r="D26" s="44" t="s">
        <v>209</v>
      </c>
      <c r="E26" s="43">
        <v>0</v>
      </c>
      <c r="F26" s="41">
        <v>100</v>
      </c>
      <c r="G26" s="41">
        <v>85</v>
      </c>
      <c r="H26" s="41">
        <v>92</v>
      </c>
      <c r="I26" s="8">
        <v>0</v>
      </c>
      <c r="J26" s="8">
        <v>0</v>
      </c>
      <c r="K26" s="8">
        <v>0</v>
      </c>
      <c r="L26" s="12">
        <f t="shared" si="0"/>
        <v>39.571428571428569</v>
      </c>
    </row>
    <row r="27" spans="2:12" ht="15.75" customHeight="1" x14ac:dyDescent="0.25">
      <c r="B27" s="29">
        <v>19</v>
      </c>
      <c r="C27" s="29" t="s">
        <v>210</v>
      </c>
      <c r="D27" s="44" t="s">
        <v>211</v>
      </c>
      <c r="E27" s="43">
        <v>90</v>
      </c>
      <c r="F27" s="41">
        <v>85</v>
      </c>
      <c r="G27" s="41">
        <v>88</v>
      </c>
      <c r="H27" s="41">
        <v>90</v>
      </c>
      <c r="I27" s="8">
        <v>0</v>
      </c>
      <c r="J27" s="8">
        <v>0</v>
      </c>
      <c r="K27" s="8">
        <v>0</v>
      </c>
      <c r="L27" s="12">
        <f t="shared" si="0"/>
        <v>50.428571428571431</v>
      </c>
    </row>
    <row r="28" spans="2:12" ht="15.75" customHeight="1" x14ac:dyDescent="0.25">
      <c r="B28" s="29">
        <v>20</v>
      </c>
      <c r="C28" s="29" t="s">
        <v>212</v>
      </c>
      <c r="D28" s="44" t="s">
        <v>213</v>
      </c>
      <c r="E28" s="43">
        <v>92</v>
      </c>
      <c r="F28" s="41">
        <v>80</v>
      </c>
      <c r="G28" s="41">
        <v>0</v>
      </c>
      <c r="H28" s="41">
        <v>0</v>
      </c>
      <c r="I28" s="8">
        <v>0</v>
      </c>
      <c r="J28" s="8">
        <v>0</v>
      </c>
      <c r="K28" s="8">
        <v>0</v>
      </c>
      <c r="L28" s="12">
        <f t="shared" si="0"/>
        <v>24.571428571428573</v>
      </c>
    </row>
    <row r="29" spans="2:12" ht="15.75" customHeight="1" x14ac:dyDescent="0.25">
      <c r="B29" s="29">
        <v>21</v>
      </c>
      <c r="C29" s="29" t="s">
        <v>214</v>
      </c>
      <c r="D29" s="44" t="s">
        <v>215</v>
      </c>
      <c r="E29" s="43">
        <v>80</v>
      </c>
      <c r="F29" s="41">
        <v>100</v>
      </c>
      <c r="G29" s="41">
        <v>78</v>
      </c>
      <c r="H29" s="41">
        <v>82</v>
      </c>
      <c r="I29" s="8">
        <v>0</v>
      </c>
      <c r="J29" s="8">
        <v>0</v>
      </c>
      <c r="K29" s="8">
        <v>0</v>
      </c>
      <c r="L29" s="12">
        <f t="shared" ref="L29:L34" si="1">SUM(E29:K29)/7</f>
        <v>48.571428571428569</v>
      </c>
    </row>
    <row r="30" spans="2:12" ht="15.75" customHeight="1" x14ac:dyDescent="0.25">
      <c r="B30" s="29">
        <v>22</v>
      </c>
      <c r="C30" s="29" t="s">
        <v>216</v>
      </c>
      <c r="D30" s="44" t="s">
        <v>217</v>
      </c>
      <c r="E30" s="43">
        <v>90</v>
      </c>
      <c r="F30" s="41">
        <v>100</v>
      </c>
      <c r="G30" s="41">
        <v>74</v>
      </c>
      <c r="H30" s="41">
        <v>92</v>
      </c>
      <c r="I30" s="8">
        <v>0</v>
      </c>
      <c r="J30" s="8">
        <v>0</v>
      </c>
      <c r="K30" s="8">
        <v>0</v>
      </c>
      <c r="L30" s="12">
        <f t="shared" si="1"/>
        <v>50.857142857142854</v>
      </c>
    </row>
    <row r="31" spans="2:12" ht="15.75" customHeight="1" x14ac:dyDescent="0.25">
      <c r="B31" s="29">
        <v>23</v>
      </c>
      <c r="C31" s="29" t="s">
        <v>218</v>
      </c>
      <c r="D31" s="44" t="s">
        <v>219</v>
      </c>
      <c r="E31" s="43">
        <v>72</v>
      </c>
      <c r="F31" s="41">
        <v>75</v>
      </c>
      <c r="G31" s="41">
        <v>0</v>
      </c>
      <c r="H31" s="41">
        <v>0</v>
      </c>
      <c r="I31" s="8">
        <v>0</v>
      </c>
      <c r="J31" s="8">
        <v>0</v>
      </c>
      <c r="K31" s="8">
        <v>0</v>
      </c>
      <c r="L31" s="12">
        <f t="shared" si="1"/>
        <v>21</v>
      </c>
    </row>
    <row r="32" spans="2:12" ht="15.75" customHeight="1" x14ac:dyDescent="0.25">
      <c r="B32" s="29">
        <v>24</v>
      </c>
      <c r="C32" s="29" t="s">
        <v>220</v>
      </c>
      <c r="D32" s="44" t="s">
        <v>221</v>
      </c>
      <c r="E32" s="43">
        <v>0</v>
      </c>
      <c r="F32" s="41">
        <v>100</v>
      </c>
      <c r="G32" s="41">
        <v>91</v>
      </c>
      <c r="H32" s="41">
        <v>90</v>
      </c>
      <c r="I32" s="8">
        <v>0</v>
      </c>
      <c r="J32" s="8">
        <v>0</v>
      </c>
      <c r="K32" s="8">
        <v>0</v>
      </c>
      <c r="L32" s="12">
        <f t="shared" si="1"/>
        <v>40.142857142857146</v>
      </c>
    </row>
    <row r="33" spans="2:12" ht="15.75" customHeight="1" x14ac:dyDescent="0.25">
      <c r="B33" s="29">
        <v>25</v>
      </c>
      <c r="C33" s="29" t="s">
        <v>222</v>
      </c>
      <c r="D33" s="44" t="s">
        <v>223</v>
      </c>
      <c r="E33" s="43">
        <v>80</v>
      </c>
      <c r="F33" s="41">
        <v>100</v>
      </c>
      <c r="G33" s="41">
        <v>100</v>
      </c>
      <c r="H33" s="41">
        <v>100</v>
      </c>
      <c r="I33" s="8">
        <v>0</v>
      </c>
      <c r="J33" s="8">
        <v>0</v>
      </c>
      <c r="K33" s="8">
        <v>0</v>
      </c>
      <c r="L33" s="12">
        <f t="shared" si="1"/>
        <v>54.285714285714285</v>
      </c>
    </row>
    <row r="34" spans="2:12" ht="15.75" customHeight="1" x14ac:dyDescent="0.25">
      <c r="B34" s="29">
        <v>26</v>
      </c>
      <c r="C34" s="29" t="s">
        <v>224</v>
      </c>
      <c r="D34" s="44" t="s">
        <v>225</v>
      </c>
      <c r="E34" s="43">
        <v>90</v>
      </c>
      <c r="F34" s="41">
        <v>100</v>
      </c>
      <c r="G34" s="41">
        <v>0</v>
      </c>
      <c r="H34" s="41">
        <v>86</v>
      </c>
      <c r="I34" s="8">
        <v>0</v>
      </c>
      <c r="J34" s="8">
        <v>0</v>
      </c>
      <c r="K34" s="8">
        <v>0</v>
      </c>
      <c r="L34" s="12">
        <f t="shared" si="1"/>
        <v>39.428571428571431</v>
      </c>
    </row>
    <row r="35" spans="2:12" ht="15.75" customHeight="1" x14ac:dyDescent="0.25">
      <c r="B35" s="29">
        <v>27</v>
      </c>
      <c r="C35" s="29" t="s">
        <v>226</v>
      </c>
      <c r="D35" s="44" t="s">
        <v>227</v>
      </c>
      <c r="E35" s="43">
        <v>92</v>
      </c>
      <c r="F35" s="41">
        <v>100</v>
      </c>
      <c r="G35" s="41">
        <v>90</v>
      </c>
      <c r="H35" s="41">
        <v>100</v>
      </c>
      <c r="I35" s="8">
        <v>0</v>
      </c>
      <c r="J35" s="8">
        <v>0</v>
      </c>
      <c r="K35" s="8">
        <v>0</v>
      </c>
      <c r="L35" s="12">
        <f t="shared" ref="L35:L46" si="2">SUM(E35:K35)/7</f>
        <v>54.571428571428569</v>
      </c>
    </row>
    <row r="36" spans="2:12" ht="15.75" customHeight="1" x14ac:dyDescent="0.25">
      <c r="B36" s="29">
        <v>28</v>
      </c>
      <c r="C36" s="29" t="s">
        <v>228</v>
      </c>
      <c r="D36" s="44" t="s">
        <v>229</v>
      </c>
      <c r="E36" s="43">
        <v>88</v>
      </c>
      <c r="F36" s="41">
        <v>100</v>
      </c>
      <c r="G36" s="41">
        <v>80</v>
      </c>
      <c r="H36" s="41">
        <v>92</v>
      </c>
      <c r="I36" s="8">
        <v>0</v>
      </c>
      <c r="J36" s="8">
        <v>0</v>
      </c>
      <c r="K36" s="8">
        <v>0</v>
      </c>
      <c r="L36" s="12">
        <f t="shared" si="2"/>
        <v>51.428571428571431</v>
      </c>
    </row>
    <row r="37" spans="2:12" ht="15.75" customHeight="1" x14ac:dyDescent="0.25">
      <c r="B37" s="29">
        <v>29</v>
      </c>
      <c r="C37" s="29" t="s">
        <v>30</v>
      </c>
      <c r="D37" s="44" t="s">
        <v>104</v>
      </c>
      <c r="E37" s="43">
        <v>0</v>
      </c>
      <c r="F37" s="41">
        <v>80</v>
      </c>
      <c r="G37" s="41">
        <v>0</v>
      </c>
      <c r="H37" s="41">
        <v>0</v>
      </c>
      <c r="I37" s="8">
        <v>0</v>
      </c>
      <c r="J37" s="8">
        <v>0</v>
      </c>
      <c r="K37" s="8">
        <v>0</v>
      </c>
      <c r="L37" s="12">
        <f t="shared" si="2"/>
        <v>11.428571428571429</v>
      </c>
    </row>
    <row r="38" spans="2:12" ht="15.75" customHeight="1" x14ac:dyDescent="0.25">
      <c r="B38" s="29">
        <v>30</v>
      </c>
      <c r="C38" s="29" t="s">
        <v>230</v>
      </c>
      <c r="D38" s="44" t="s">
        <v>231</v>
      </c>
      <c r="E38" s="43">
        <v>0</v>
      </c>
      <c r="F38" s="41">
        <v>100</v>
      </c>
      <c r="G38" s="41">
        <v>0</v>
      </c>
      <c r="H38" s="41">
        <v>75</v>
      </c>
      <c r="I38" s="8">
        <v>0</v>
      </c>
      <c r="J38" s="8">
        <v>0</v>
      </c>
      <c r="K38" s="8">
        <v>0</v>
      </c>
      <c r="L38" s="12">
        <f t="shared" si="2"/>
        <v>25</v>
      </c>
    </row>
    <row r="39" spans="2:12" ht="15.75" customHeight="1" x14ac:dyDescent="0.25">
      <c r="B39" s="29">
        <v>31</v>
      </c>
      <c r="C39" s="29" t="s">
        <v>232</v>
      </c>
      <c r="D39" s="44" t="s">
        <v>233</v>
      </c>
      <c r="E39" s="43">
        <v>90</v>
      </c>
      <c r="F39" s="41">
        <v>85</v>
      </c>
      <c r="G39" s="41">
        <v>70</v>
      </c>
      <c r="H39" s="41">
        <v>82</v>
      </c>
      <c r="I39" s="8">
        <v>0</v>
      </c>
      <c r="J39" s="8">
        <v>0</v>
      </c>
      <c r="K39" s="8">
        <v>0</v>
      </c>
      <c r="L39" s="12">
        <f t="shared" si="2"/>
        <v>46.714285714285715</v>
      </c>
    </row>
    <row r="40" spans="2:12" ht="15.75" customHeight="1" x14ac:dyDescent="0.25">
      <c r="B40" s="29">
        <v>32</v>
      </c>
      <c r="C40" s="29" t="s">
        <v>234</v>
      </c>
      <c r="D40" s="44" t="s">
        <v>235</v>
      </c>
      <c r="E40" s="43">
        <v>90</v>
      </c>
      <c r="F40" s="41">
        <v>100</v>
      </c>
      <c r="G40" s="41">
        <v>85</v>
      </c>
      <c r="H40" s="41">
        <v>95</v>
      </c>
      <c r="I40" s="8">
        <v>0</v>
      </c>
      <c r="J40" s="8">
        <v>0</v>
      </c>
      <c r="K40" s="8">
        <v>0</v>
      </c>
      <c r="L40" s="12">
        <f t="shared" si="2"/>
        <v>52.857142857142854</v>
      </c>
    </row>
    <row r="41" spans="2:12" ht="15.75" customHeight="1" x14ac:dyDescent="0.25">
      <c r="B41" s="29">
        <v>33</v>
      </c>
      <c r="C41" s="29" t="s">
        <v>236</v>
      </c>
      <c r="D41" s="44" t="s">
        <v>237</v>
      </c>
      <c r="E41" s="43">
        <v>0</v>
      </c>
      <c r="F41" s="41">
        <v>0</v>
      </c>
      <c r="G41" s="41">
        <v>0</v>
      </c>
      <c r="H41" s="41">
        <v>0</v>
      </c>
      <c r="I41" s="8">
        <v>0</v>
      </c>
      <c r="J41" s="8">
        <v>0</v>
      </c>
      <c r="K41" s="8">
        <v>0</v>
      </c>
      <c r="L41" s="12">
        <f t="shared" si="2"/>
        <v>0</v>
      </c>
    </row>
    <row r="42" spans="2:12" ht="15.75" customHeight="1" x14ac:dyDescent="0.25">
      <c r="B42" s="29">
        <v>34</v>
      </c>
      <c r="C42" s="29" t="s">
        <v>238</v>
      </c>
      <c r="D42" s="44" t="s">
        <v>239</v>
      </c>
      <c r="E42" s="43">
        <v>90</v>
      </c>
      <c r="F42" s="41">
        <v>100</v>
      </c>
      <c r="G42" s="41">
        <v>85</v>
      </c>
      <c r="H42" s="41">
        <v>95</v>
      </c>
      <c r="I42" s="8">
        <v>0</v>
      </c>
      <c r="J42" s="8">
        <v>0</v>
      </c>
      <c r="K42" s="8">
        <v>0</v>
      </c>
      <c r="L42" s="12">
        <f t="shared" si="2"/>
        <v>52.857142857142854</v>
      </c>
    </row>
    <row r="43" spans="2:12" ht="15.75" customHeight="1" x14ac:dyDescent="0.25">
      <c r="B43" s="29">
        <v>35</v>
      </c>
      <c r="C43" s="29" t="s">
        <v>240</v>
      </c>
      <c r="D43" s="44" t="s">
        <v>241</v>
      </c>
      <c r="E43" s="43">
        <v>90</v>
      </c>
      <c r="F43" s="41">
        <v>100</v>
      </c>
      <c r="G43" s="41">
        <v>80</v>
      </c>
      <c r="H43" s="41">
        <v>100</v>
      </c>
      <c r="I43" s="8">
        <v>0</v>
      </c>
      <c r="J43" s="8">
        <v>0</v>
      </c>
      <c r="K43" s="8">
        <v>0</v>
      </c>
      <c r="L43" s="12">
        <f t="shared" si="2"/>
        <v>52.857142857142854</v>
      </c>
    </row>
    <row r="44" spans="2:12" ht="15.75" customHeight="1" x14ac:dyDescent="0.25">
      <c r="B44" s="29">
        <v>36</v>
      </c>
      <c r="C44" s="29" t="s">
        <v>242</v>
      </c>
      <c r="D44" s="44" t="s">
        <v>243</v>
      </c>
      <c r="E44" s="43">
        <v>0</v>
      </c>
      <c r="F44" s="41">
        <v>0</v>
      </c>
      <c r="G44" s="41">
        <v>0</v>
      </c>
      <c r="H44" s="41">
        <v>0</v>
      </c>
      <c r="I44" s="8">
        <v>0</v>
      </c>
      <c r="J44" s="8">
        <v>0</v>
      </c>
      <c r="K44" s="8">
        <v>0</v>
      </c>
      <c r="L44" s="12">
        <f t="shared" si="2"/>
        <v>0</v>
      </c>
    </row>
    <row r="45" spans="2:12" ht="15.75" customHeight="1" x14ac:dyDescent="0.25">
      <c r="B45" s="29">
        <v>37</v>
      </c>
      <c r="C45" s="29" t="s">
        <v>244</v>
      </c>
      <c r="D45" s="44" t="s">
        <v>245</v>
      </c>
      <c r="E45" s="43">
        <v>100</v>
      </c>
      <c r="F45" s="41">
        <v>90</v>
      </c>
      <c r="G45" s="41">
        <v>0</v>
      </c>
      <c r="H45" s="41">
        <v>0</v>
      </c>
      <c r="I45" s="8">
        <v>0</v>
      </c>
      <c r="J45" s="8">
        <v>0</v>
      </c>
      <c r="K45" s="8">
        <v>0</v>
      </c>
      <c r="L45" s="12">
        <f t="shared" si="2"/>
        <v>27.142857142857142</v>
      </c>
    </row>
    <row r="46" spans="2:12" ht="15.75" customHeight="1" x14ac:dyDescent="0.25">
      <c r="B46" s="22">
        <f t="shared" ref="B46:B53" si="3">B45+1</f>
        <v>38</v>
      </c>
      <c r="C46" s="30"/>
      <c r="D46" s="23"/>
      <c r="E46" s="37"/>
      <c r="F46" s="37"/>
      <c r="G46" s="8">
        <f>AVERAGE(G9:G45)</f>
        <v>58.054054054054056</v>
      </c>
      <c r="H46" s="8">
        <f>AVERAGE(H9:H45)</f>
        <v>61.162162162162161</v>
      </c>
      <c r="I46" s="8">
        <v>0</v>
      </c>
      <c r="J46" s="8">
        <v>0</v>
      </c>
      <c r="K46" s="8">
        <v>0</v>
      </c>
      <c r="L46" s="12">
        <f t="shared" si="2"/>
        <v>17.030888030888033</v>
      </c>
    </row>
    <row r="47" spans="2:12" ht="15.75" customHeight="1" x14ac:dyDescent="0.25">
      <c r="B47" s="10">
        <f t="shared" si="3"/>
        <v>39</v>
      </c>
      <c r="C47" s="13"/>
      <c r="D47" s="11"/>
      <c r="E47" s="8"/>
      <c r="F47" s="8"/>
      <c r="G47" s="37"/>
      <c r="H47" s="8"/>
      <c r="I47" s="8"/>
      <c r="J47" s="8"/>
      <c r="K47" s="8"/>
      <c r="L47" s="12">
        <f t="shared" si="0"/>
        <v>0</v>
      </c>
    </row>
    <row r="48" spans="2:12" ht="15.75" customHeight="1" x14ac:dyDescent="0.25">
      <c r="B48" s="10">
        <f t="shared" si="3"/>
        <v>40</v>
      </c>
      <c r="C48" s="13"/>
      <c r="D48" s="11"/>
      <c r="E48" s="8"/>
      <c r="F48" s="8"/>
      <c r="G48" s="8"/>
      <c r="H48" s="8"/>
      <c r="I48" s="8"/>
      <c r="J48" s="8"/>
      <c r="K48" s="8"/>
      <c r="L48" s="12">
        <f t="shared" si="0"/>
        <v>0</v>
      </c>
    </row>
    <row r="49" spans="2:12" ht="15.75" customHeight="1" x14ac:dyDescent="0.25">
      <c r="B49" s="10">
        <f t="shared" si="3"/>
        <v>41</v>
      </c>
      <c r="C49" s="13"/>
      <c r="D49" s="11"/>
      <c r="E49" s="8"/>
      <c r="F49" s="8"/>
      <c r="G49" s="8"/>
      <c r="H49" s="8"/>
      <c r="I49" s="8"/>
      <c r="J49" s="8"/>
      <c r="K49" s="8"/>
      <c r="L49" s="12">
        <f t="shared" si="0"/>
        <v>0</v>
      </c>
    </row>
    <row r="50" spans="2:12" ht="15.75" customHeight="1" x14ac:dyDescent="0.25">
      <c r="B50" s="10">
        <f t="shared" si="3"/>
        <v>42</v>
      </c>
      <c r="C50" s="13"/>
      <c r="D50" s="11"/>
      <c r="E50" s="8"/>
      <c r="F50" s="8"/>
      <c r="G50" s="8"/>
      <c r="H50" s="8"/>
      <c r="I50" s="8"/>
      <c r="J50" s="8"/>
      <c r="K50" s="8"/>
      <c r="L50" s="12">
        <f t="shared" si="0"/>
        <v>0</v>
      </c>
    </row>
    <row r="51" spans="2:12" ht="15.75" customHeight="1" x14ac:dyDescent="0.25">
      <c r="B51" s="10">
        <f t="shared" si="3"/>
        <v>43</v>
      </c>
      <c r="C51" s="13"/>
      <c r="D51" s="11"/>
      <c r="E51" s="8"/>
      <c r="F51" s="8"/>
      <c r="G51" s="8"/>
      <c r="H51" s="8"/>
      <c r="I51" s="8"/>
      <c r="J51" s="8"/>
      <c r="K51" s="8"/>
      <c r="L51" s="12">
        <f t="shared" si="0"/>
        <v>0</v>
      </c>
    </row>
    <row r="52" spans="2:12" ht="15.75" customHeight="1" x14ac:dyDescent="0.25">
      <c r="B52" s="10">
        <f t="shared" si="3"/>
        <v>44</v>
      </c>
      <c r="C52" s="13"/>
      <c r="D52" s="11"/>
      <c r="E52" s="8"/>
      <c r="F52" s="8"/>
      <c r="G52" s="8"/>
      <c r="H52" s="8"/>
      <c r="I52" s="8"/>
      <c r="J52" s="8"/>
      <c r="K52" s="8"/>
      <c r="L52" s="12">
        <f t="shared" si="0"/>
        <v>0</v>
      </c>
    </row>
    <row r="53" spans="2:12" ht="15.75" customHeight="1" x14ac:dyDescent="0.25">
      <c r="B53" s="10">
        <f t="shared" si="3"/>
        <v>45</v>
      </c>
      <c r="C53" s="6"/>
      <c r="D53" s="7"/>
      <c r="E53" s="6"/>
      <c r="F53" s="6"/>
      <c r="G53" s="6"/>
      <c r="H53" s="6"/>
      <c r="I53" s="6"/>
      <c r="J53" s="6"/>
      <c r="K53" s="6"/>
      <c r="L53" s="12">
        <f t="shared" si="0"/>
        <v>0</v>
      </c>
    </row>
    <row r="54" spans="2:12" ht="15.75" customHeight="1" x14ac:dyDescent="0.25">
      <c r="C54" s="54"/>
      <c r="D54" s="51"/>
      <c r="E54" s="14">
        <f t="shared" ref="E54:K54" si="4">COUNTIF(E9:E53,"&gt;=70")</f>
        <v>31</v>
      </c>
      <c r="F54" s="14">
        <f t="shared" si="4"/>
        <v>35</v>
      </c>
      <c r="G54" s="14">
        <f t="shared" si="4"/>
        <v>26</v>
      </c>
      <c r="H54" s="14">
        <f t="shared" si="4"/>
        <v>25</v>
      </c>
      <c r="I54" s="14">
        <f t="shared" si="4"/>
        <v>0</v>
      </c>
      <c r="J54" s="14">
        <f t="shared" si="4"/>
        <v>0</v>
      </c>
      <c r="K54" s="14">
        <f t="shared" si="4"/>
        <v>0</v>
      </c>
      <c r="L54" s="15">
        <f>COUNTIF(L9:L48,"&gt;=70")</f>
        <v>0</v>
      </c>
    </row>
    <row r="55" spans="2:12" ht="15.75" customHeight="1" x14ac:dyDescent="0.25">
      <c r="C55" s="54"/>
      <c r="D55" s="51"/>
      <c r="E55" s="16">
        <f t="shared" ref="E55:L55" si="5">COUNTIF(E9:E53,"&lt;70")</f>
        <v>6</v>
      </c>
      <c r="F55" s="16">
        <f t="shared" si="5"/>
        <v>2</v>
      </c>
      <c r="G55" s="16">
        <f t="shared" si="5"/>
        <v>12</v>
      </c>
      <c r="H55" s="16">
        <f t="shared" si="5"/>
        <v>13</v>
      </c>
      <c r="I55" s="16">
        <f t="shared" si="5"/>
        <v>38</v>
      </c>
      <c r="J55" s="16">
        <f t="shared" si="5"/>
        <v>38</v>
      </c>
      <c r="K55" s="16">
        <f t="shared" si="5"/>
        <v>38</v>
      </c>
      <c r="L55" s="16">
        <f t="shared" si="5"/>
        <v>45</v>
      </c>
    </row>
    <row r="56" spans="2:12" ht="15.75" customHeight="1" x14ac:dyDescent="0.25">
      <c r="C56" s="54"/>
      <c r="D56" s="51"/>
      <c r="E56" s="16">
        <f t="shared" ref="E56:L56" si="6">COUNT(E9:E53)</f>
        <v>37</v>
      </c>
      <c r="F56" s="16">
        <f t="shared" si="6"/>
        <v>37</v>
      </c>
      <c r="G56" s="16">
        <f t="shared" si="6"/>
        <v>38</v>
      </c>
      <c r="H56" s="16">
        <f t="shared" si="6"/>
        <v>38</v>
      </c>
      <c r="I56" s="16">
        <f t="shared" si="6"/>
        <v>38</v>
      </c>
      <c r="J56" s="16">
        <f t="shared" si="6"/>
        <v>38</v>
      </c>
      <c r="K56" s="16">
        <f t="shared" si="6"/>
        <v>38</v>
      </c>
      <c r="L56" s="16">
        <f t="shared" si="6"/>
        <v>45</v>
      </c>
    </row>
    <row r="57" spans="2:12" ht="15.75" customHeight="1" x14ac:dyDescent="0.25">
      <c r="C57" s="54"/>
      <c r="D57" s="51"/>
      <c r="E57" s="17">
        <f t="shared" ref="E57:L57" si="7">E54/E56</f>
        <v>0.83783783783783783</v>
      </c>
      <c r="F57" s="18">
        <f t="shared" si="7"/>
        <v>0.94594594594594594</v>
      </c>
      <c r="G57" s="18">
        <f t="shared" si="7"/>
        <v>0.68421052631578949</v>
      </c>
      <c r="H57" s="18">
        <f t="shared" si="7"/>
        <v>0.65789473684210531</v>
      </c>
      <c r="I57" s="18">
        <f t="shared" si="7"/>
        <v>0</v>
      </c>
      <c r="J57" s="18">
        <f t="shared" si="7"/>
        <v>0</v>
      </c>
      <c r="K57" s="18">
        <f t="shared" si="7"/>
        <v>0</v>
      </c>
      <c r="L57" s="18">
        <f t="shared" si="7"/>
        <v>0</v>
      </c>
    </row>
    <row r="58" spans="2:12" ht="15.75" customHeight="1" x14ac:dyDescent="0.25">
      <c r="C58" s="54"/>
      <c r="D58" s="51"/>
      <c r="E58" s="17">
        <f t="shared" ref="E58:L58" si="8">E55/E56</f>
        <v>0.16216216216216217</v>
      </c>
      <c r="F58" s="17">
        <f t="shared" si="8"/>
        <v>5.4054054054054057E-2</v>
      </c>
      <c r="G58" s="18">
        <f t="shared" si="8"/>
        <v>0.31578947368421051</v>
      </c>
      <c r="H58" s="18">
        <f t="shared" si="8"/>
        <v>0.34210526315789475</v>
      </c>
      <c r="I58" s="18">
        <f t="shared" si="8"/>
        <v>1</v>
      </c>
      <c r="J58" s="18">
        <f t="shared" si="8"/>
        <v>1</v>
      </c>
      <c r="K58" s="18">
        <f t="shared" si="8"/>
        <v>1</v>
      </c>
      <c r="L58" s="18">
        <f t="shared" si="8"/>
        <v>1</v>
      </c>
    </row>
    <row r="59" spans="2:12" ht="15.75" customHeight="1" x14ac:dyDescent="0.25">
      <c r="C59" s="54"/>
      <c r="D59" s="51"/>
    </row>
    <row r="60" spans="2:12" ht="15.75" customHeight="1" x14ac:dyDescent="0.25">
      <c r="C60" s="2"/>
      <c r="D60" s="2"/>
    </row>
    <row r="61" spans="2:12" ht="15.75" customHeight="1" x14ac:dyDescent="0.25">
      <c r="E61" s="48"/>
      <c r="F61" s="49"/>
      <c r="G61" s="49"/>
      <c r="H61" s="49"/>
      <c r="I61" s="49"/>
      <c r="J61" s="49"/>
      <c r="K61" s="49"/>
    </row>
    <row r="62" spans="2:12" ht="15.75" customHeight="1" x14ac:dyDescent="0.25">
      <c r="E62" s="46" t="s">
        <v>17</v>
      </c>
      <c r="F62" s="47"/>
      <c r="G62" s="47"/>
      <c r="H62" s="47"/>
      <c r="I62" s="47"/>
      <c r="J62" s="47"/>
      <c r="K62" s="47"/>
    </row>
    <row r="63" spans="2:12" ht="15.75" customHeight="1" x14ac:dyDescent="0.25"/>
    <row r="64" spans="2:12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3">
    <mergeCell ref="B2:K2"/>
    <mergeCell ref="C3:K3"/>
    <mergeCell ref="E4:F4"/>
    <mergeCell ref="I4:J4"/>
    <mergeCell ref="F6:K6"/>
    <mergeCell ref="C54:D54"/>
    <mergeCell ref="E62:K62"/>
    <mergeCell ref="C55:D55"/>
    <mergeCell ref="C56:D56"/>
    <mergeCell ref="C57:D57"/>
    <mergeCell ref="C58:D58"/>
    <mergeCell ref="C59:D59"/>
    <mergeCell ref="E61:K61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2:P100"/>
  <sheetViews>
    <sheetView zoomScale="77" zoomScaleNormal="77" workbookViewId="0">
      <selection activeCell="P26" sqref="P26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0.85546875" customWidth="1"/>
    <col min="4" max="4" width="37.85546875" bestFit="1" customWidth="1"/>
    <col min="5" max="5" width="4.5703125" bestFit="1" customWidth="1"/>
    <col min="6" max="6" width="5.5703125" bestFit="1" customWidth="1"/>
    <col min="7" max="9" width="7.5703125" bestFit="1" customWidth="1"/>
    <col min="10" max="11" width="5.7109375" customWidth="1"/>
    <col min="12" max="12" width="8.7109375" customWidth="1"/>
    <col min="13" max="13" width="5.7109375" customWidth="1"/>
  </cols>
  <sheetData>
    <row r="2" spans="2:16" ht="15.75" x14ac:dyDescent="0.25">
      <c r="B2" s="50" t="s">
        <v>0</v>
      </c>
      <c r="C2" s="51"/>
      <c r="D2" s="51"/>
      <c r="E2" s="51"/>
      <c r="F2" s="51"/>
      <c r="G2" s="51"/>
      <c r="H2" s="51"/>
      <c r="I2" s="51"/>
      <c r="J2" s="51"/>
      <c r="K2" s="51"/>
      <c r="L2" s="1"/>
      <c r="M2" s="1"/>
    </row>
    <row r="3" spans="2:16" x14ac:dyDescent="0.25">
      <c r="C3" s="53" t="s">
        <v>1</v>
      </c>
      <c r="D3" s="51"/>
      <c r="E3" s="51"/>
      <c r="F3" s="51"/>
      <c r="G3" s="51"/>
      <c r="H3" s="51"/>
      <c r="I3" s="51"/>
      <c r="J3" s="51"/>
      <c r="K3" s="51"/>
      <c r="L3" s="2"/>
      <c r="M3" s="2"/>
    </row>
    <row r="4" spans="2:16" x14ac:dyDescent="0.25">
      <c r="C4" t="s">
        <v>2</v>
      </c>
      <c r="D4" s="24" t="s">
        <v>174</v>
      </c>
      <c r="E4" s="57" t="s">
        <v>246</v>
      </c>
      <c r="F4" s="49"/>
      <c r="H4" t="s">
        <v>3</v>
      </c>
      <c r="I4" s="56">
        <v>45297</v>
      </c>
      <c r="J4" s="49"/>
    </row>
    <row r="5" spans="2:16" ht="6.75" customHeight="1" x14ac:dyDescent="0.25">
      <c r="D5" s="5"/>
    </row>
    <row r="6" spans="2:16" x14ac:dyDescent="0.25">
      <c r="C6" t="s">
        <v>4</v>
      </c>
      <c r="D6" s="25" t="s">
        <v>294</v>
      </c>
      <c r="F6" s="59" t="s">
        <v>18</v>
      </c>
      <c r="G6" s="49"/>
      <c r="H6" s="49"/>
      <c r="I6" s="49"/>
      <c r="J6" s="49"/>
      <c r="K6" s="49"/>
    </row>
    <row r="7" spans="2:16" ht="11.25" customHeight="1" x14ac:dyDescent="0.25"/>
    <row r="8" spans="2:16" x14ac:dyDescent="0.25">
      <c r="B8" s="20" t="s">
        <v>6</v>
      </c>
      <c r="C8" s="20" t="s">
        <v>7</v>
      </c>
      <c r="D8" s="21" t="s">
        <v>8</v>
      </c>
      <c r="E8" s="8" t="s">
        <v>9</v>
      </c>
      <c r="F8" s="8" t="s">
        <v>10</v>
      </c>
      <c r="G8" s="8" t="s">
        <v>11</v>
      </c>
      <c r="H8" s="8" t="s">
        <v>12</v>
      </c>
      <c r="I8" s="8" t="s">
        <v>13</v>
      </c>
      <c r="J8" s="8" t="s">
        <v>14</v>
      </c>
      <c r="K8" s="8" t="s">
        <v>15</v>
      </c>
      <c r="L8" s="9" t="s">
        <v>16</v>
      </c>
    </row>
    <row r="9" spans="2:16" x14ac:dyDescent="0.25">
      <c r="B9" s="29">
        <v>1</v>
      </c>
      <c r="C9" s="29" t="s">
        <v>247</v>
      </c>
      <c r="D9" s="29" t="s">
        <v>248</v>
      </c>
      <c r="E9" s="19">
        <v>90</v>
      </c>
      <c r="F9" s="8">
        <v>100</v>
      </c>
      <c r="G9" s="8">
        <v>78</v>
      </c>
      <c r="H9" s="8">
        <v>92</v>
      </c>
      <c r="I9" s="8">
        <v>0</v>
      </c>
      <c r="J9" s="8">
        <v>0</v>
      </c>
      <c r="K9" s="8">
        <v>0</v>
      </c>
      <c r="L9" s="12">
        <f t="shared" ref="L9:L53" si="0">SUM(E9:K9)/7</f>
        <v>51.428571428571431</v>
      </c>
    </row>
    <row r="10" spans="2:16" x14ac:dyDescent="0.25">
      <c r="B10" s="29">
        <v>2</v>
      </c>
      <c r="C10" s="29" t="s">
        <v>249</v>
      </c>
      <c r="D10" s="29" t="s">
        <v>250</v>
      </c>
      <c r="E10" s="19">
        <v>92</v>
      </c>
      <c r="F10" s="8">
        <v>100</v>
      </c>
      <c r="G10" s="8">
        <v>88</v>
      </c>
      <c r="H10" s="8">
        <v>95</v>
      </c>
      <c r="I10" s="8">
        <v>0</v>
      </c>
      <c r="J10" s="8">
        <v>0</v>
      </c>
      <c r="K10" s="8">
        <v>0</v>
      </c>
      <c r="L10" s="12">
        <f t="shared" si="0"/>
        <v>53.571428571428569</v>
      </c>
    </row>
    <row r="11" spans="2:16" x14ac:dyDescent="0.25">
      <c r="B11" s="29">
        <v>3</v>
      </c>
      <c r="C11" s="29" t="s">
        <v>251</v>
      </c>
      <c r="D11" s="29" t="s">
        <v>252</v>
      </c>
      <c r="E11" s="19">
        <v>0</v>
      </c>
      <c r="F11" s="8">
        <v>75</v>
      </c>
      <c r="G11" s="41">
        <v>0</v>
      </c>
      <c r="H11" s="41">
        <v>0</v>
      </c>
      <c r="I11" s="8">
        <v>0</v>
      </c>
      <c r="J11" s="8">
        <v>0</v>
      </c>
      <c r="K11" s="8">
        <v>0</v>
      </c>
      <c r="L11" s="12">
        <f t="shared" si="0"/>
        <v>10.714285714285714</v>
      </c>
    </row>
    <row r="12" spans="2:16" x14ac:dyDescent="0.25">
      <c r="B12" s="29">
        <v>4</v>
      </c>
      <c r="C12" s="29" t="s">
        <v>253</v>
      </c>
      <c r="D12" s="29" t="s">
        <v>254</v>
      </c>
      <c r="E12" s="19">
        <v>90</v>
      </c>
      <c r="F12" s="8">
        <v>100</v>
      </c>
      <c r="G12" s="41">
        <v>84</v>
      </c>
      <c r="H12" s="41">
        <v>95</v>
      </c>
      <c r="I12" s="8">
        <v>0</v>
      </c>
      <c r="J12" s="8">
        <v>0</v>
      </c>
      <c r="K12" s="8">
        <v>0</v>
      </c>
      <c r="L12" s="12">
        <f t="shared" si="0"/>
        <v>52.714285714285715</v>
      </c>
    </row>
    <row r="13" spans="2:16" x14ac:dyDescent="0.25">
      <c r="B13" s="29">
        <v>5</v>
      </c>
      <c r="C13" s="29" t="s">
        <v>255</v>
      </c>
      <c r="D13" s="29" t="s">
        <v>256</v>
      </c>
      <c r="E13" s="19">
        <v>88</v>
      </c>
      <c r="F13" s="8">
        <v>100</v>
      </c>
      <c r="G13" s="41">
        <v>0</v>
      </c>
      <c r="H13" s="41">
        <v>92</v>
      </c>
      <c r="I13" s="8">
        <v>0</v>
      </c>
      <c r="J13" s="8">
        <v>0</v>
      </c>
      <c r="K13" s="8">
        <v>0</v>
      </c>
      <c r="L13" s="12">
        <f t="shared" si="0"/>
        <v>40</v>
      </c>
    </row>
    <row r="14" spans="2:16" x14ac:dyDescent="0.25">
      <c r="B14" s="29">
        <v>6</v>
      </c>
      <c r="C14" s="29" t="s">
        <v>257</v>
      </c>
      <c r="D14" s="29" t="s">
        <v>258</v>
      </c>
      <c r="E14" s="19">
        <v>0</v>
      </c>
      <c r="F14" s="8">
        <v>90</v>
      </c>
      <c r="G14" s="41">
        <v>0</v>
      </c>
      <c r="H14" s="41">
        <v>0</v>
      </c>
      <c r="I14" s="8">
        <v>0</v>
      </c>
      <c r="J14" s="8">
        <v>0</v>
      </c>
      <c r="K14" s="8">
        <v>0</v>
      </c>
      <c r="L14" s="12">
        <f t="shared" si="0"/>
        <v>12.857142857142858</v>
      </c>
      <c r="O14" s="39">
        <v>17</v>
      </c>
      <c r="P14">
        <v>100</v>
      </c>
    </row>
    <row r="15" spans="2:16" x14ac:dyDescent="0.25">
      <c r="B15" s="29">
        <v>7</v>
      </c>
      <c r="C15" s="29" t="s">
        <v>259</v>
      </c>
      <c r="D15" s="29" t="s">
        <v>260</v>
      </c>
      <c r="E15" s="19">
        <v>90</v>
      </c>
      <c r="F15" s="8">
        <v>100</v>
      </c>
      <c r="G15" s="41">
        <v>80</v>
      </c>
      <c r="H15" s="41">
        <v>92</v>
      </c>
      <c r="I15" s="8">
        <v>0</v>
      </c>
      <c r="J15" s="8">
        <v>0</v>
      </c>
      <c r="K15" s="8">
        <v>0</v>
      </c>
      <c r="L15" s="12">
        <f t="shared" si="0"/>
        <v>51.714285714285715</v>
      </c>
      <c r="O15">
        <v>14</v>
      </c>
      <c r="P15" s="39">
        <f>(O15*P14)/O14</f>
        <v>82.352941176470594</v>
      </c>
    </row>
    <row r="16" spans="2:16" x14ac:dyDescent="0.25">
      <c r="B16" s="29">
        <v>8</v>
      </c>
      <c r="C16" s="29" t="s">
        <v>261</v>
      </c>
      <c r="D16" s="29" t="s">
        <v>262</v>
      </c>
      <c r="E16" s="19">
        <v>90</v>
      </c>
      <c r="F16" s="8">
        <v>100</v>
      </c>
      <c r="G16" s="41">
        <v>90</v>
      </c>
      <c r="H16" s="41">
        <v>94</v>
      </c>
      <c r="I16" s="8">
        <v>0</v>
      </c>
      <c r="J16" s="8">
        <v>0</v>
      </c>
      <c r="K16" s="8">
        <v>0</v>
      </c>
      <c r="L16" s="12">
        <f t="shared" si="0"/>
        <v>53.428571428571431</v>
      </c>
    </row>
    <row r="17" spans="2:12" x14ac:dyDescent="0.25">
      <c r="B17" s="29">
        <v>9</v>
      </c>
      <c r="C17" s="29" t="s">
        <v>263</v>
      </c>
      <c r="D17" s="29" t="s">
        <v>264</v>
      </c>
      <c r="E17" s="19">
        <v>88</v>
      </c>
      <c r="F17" s="8">
        <v>100</v>
      </c>
      <c r="G17" s="41">
        <v>80</v>
      </c>
      <c r="H17" s="41">
        <v>94</v>
      </c>
      <c r="I17" s="8">
        <v>0</v>
      </c>
      <c r="J17" s="8">
        <v>0</v>
      </c>
      <c r="K17" s="8">
        <v>0</v>
      </c>
      <c r="L17" s="12">
        <f t="shared" si="0"/>
        <v>51.714285714285715</v>
      </c>
    </row>
    <row r="18" spans="2:12" x14ac:dyDescent="0.25">
      <c r="B18" s="29">
        <v>10</v>
      </c>
      <c r="C18" s="29" t="s">
        <v>265</v>
      </c>
      <c r="D18" s="29" t="s">
        <v>266</v>
      </c>
      <c r="E18" s="19">
        <v>88</v>
      </c>
      <c r="F18" s="8">
        <v>100</v>
      </c>
      <c r="G18" s="41">
        <v>100</v>
      </c>
      <c r="H18" s="41">
        <v>95</v>
      </c>
      <c r="I18" s="8">
        <v>0</v>
      </c>
      <c r="J18" s="8">
        <v>0</v>
      </c>
      <c r="K18" s="8">
        <v>0</v>
      </c>
      <c r="L18" s="12">
        <f t="shared" si="0"/>
        <v>54.714285714285715</v>
      </c>
    </row>
    <row r="19" spans="2:12" x14ac:dyDescent="0.25">
      <c r="B19" s="29">
        <v>11</v>
      </c>
      <c r="C19" s="29" t="s">
        <v>267</v>
      </c>
      <c r="D19" s="29" t="s">
        <v>268</v>
      </c>
      <c r="E19" s="19">
        <v>0</v>
      </c>
      <c r="F19" s="8">
        <v>70</v>
      </c>
      <c r="G19" s="41">
        <v>0</v>
      </c>
      <c r="H19" s="41">
        <v>0</v>
      </c>
      <c r="I19" s="8">
        <v>0</v>
      </c>
      <c r="J19" s="8">
        <v>0</v>
      </c>
      <c r="K19" s="8">
        <v>0</v>
      </c>
      <c r="L19" s="12">
        <f t="shared" si="0"/>
        <v>10</v>
      </c>
    </row>
    <row r="20" spans="2:12" x14ac:dyDescent="0.25">
      <c r="B20" s="29">
        <v>12</v>
      </c>
      <c r="C20" s="29" t="s">
        <v>269</v>
      </c>
      <c r="D20" s="29" t="s">
        <v>270</v>
      </c>
      <c r="E20" s="19">
        <v>86</v>
      </c>
      <c r="F20" s="8">
        <v>100</v>
      </c>
      <c r="G20" s="8">
        <v>75</v>
      </c>
      <c r="H20" s="8">
        <v>92</v>
      </c>
      <c r="I20" s="8">
        <v>0</v>
      </c>
      <c r="J20" s="8">
        <v>0</v>
      </c>
      <c r="K20" s="8">
        <v>0</v>
      </c>
      <c r="L20" s="12">
        <f t="shared" si="0"/>
        <v>50.428571428571431</v>
      </c>
    </row>
    <row r="21" spans="2:12" ht="15.75" customHeight="1" x14ac:dyDescent="0.25">
      <c r="B21" s="29">
        <v>13</v>
      </c>
      <c r="C21" s="29" t="s">
        <v>271</v>
      </c>
      <c r="D21" s="29" t="s">
        <v>272</v>
      </c>
      <c r="E21" s="19">
        <v>90</v>
      </c>
      <c r="F21" s="8">
        <v>100</v>
      </c>
      <c r="G21" s="8">
        <v>88</v>
      </c>
      <c r="H21" s="8">
        <v>92</v>
      </c>
      <c r="I21" s="8">
        <v>0</v>
      </c>
      <c r="J21" s="8">
        <v>0</v>
      </c>
      <c r="K21" s="8">
        <v>0</v>
      </c>
      <c r="L21" s="12">
        <f t="shared" si="0"/>
        <v>52.857142857142854</v>
      </c>
    </row>
    <row r="22" spans="2:12" ht="15.75" customHeight="1" x14ac:dyDescent="0.25">
      <c r="B22" s="29">
        <v>14</v>
      </c>
      <c r="C22" s="29" t="s">
        <v>273</v>
      </c>
      <c r="D22" s="29" t="s">
        <v>274</v>
      </c>
      <c r="E22" s="19">
        <v>90</v>
      </c>
      <c r="F22" s="8">
        <v>100</v>
      </c>
      <c r="G22" s="8">
        <v>82</v>
      </c>
      <c r="H22" s="8">
        <v>91</v>
      </c>
      <c r="I22" s="8">
        <v>0</v>
      </c>
      <c r="J22" s="8">
        <v>0</v>
      </c>
      <c r="K22" s="8">
        <v>0</v>
      </c>
      <c r="L22" s="12">
        <f t="shared" si="0"/>
        <v>51.857142857142854</v>
      </c>
    </row>
    <row r="23" spans="2:12" ht="15.75" customHeight="1" x14ac:dyDescent="0.25">
      <c r="B23" s="29">
        <v>15</v>
      </c>
      <c r="C23" s="29" t="s">
        <v>275</v>
      </c>
      <c r="D23" s="29" t="s">
        <v>276</v>
      </c>
      <c r="E23" s="19">
        <v>78</v>
      </c>
      <c r="F23" s="8">
        <v>100</v>
      </c>
      <c r="G23" s="8">
        <v>80</v>
      </c>
      <c r="H23" s="8">
        <v>90</v>
      </c>
      <c r="I23" s="8">
        <v>0</v>
      </c>
      <c r="J23" s="8">
        <v>0</v>
      </c>
      <c r="K23" s="8">
        <v>0</v>
      </c>
      <c r="L23" s="12">
        <f t="shared" si="0"/>
        <v>49.714285714285715</v>
      </c>
    </row>
    <row r="24" spans="2:12" ht="15.75" customHeight="1" x14ac:dyDescent="0.25">
      <c r="B24" s="29">
        <v>16</v>
      </c>
      <c r="C24" s="29" t="s">
        <v>277</v>
      </c>
      <c r="D24" s="29" t="s">
        <v>278</v>
      </c>
      <c r="E24" s="19">
        <v>88</v>
      </c>
      <c r="F24" s="8">
        <v>100</v>
      </c>
      <c r="G24" s="8">
        <v>80</v>
      </c>
      <c r="H24" s="8">
        <v>90</v>
      </c>
      <c r="I24" s="8">
        <v>0</v>
      </c>
      <c r="J24" s="8">
        <v>0</v>
      </c>
      <c r="K24" s="8">
        <v>0</v>
      </c>
      <c r="L24" s="12">
        <f t="shared" si="0"/>
        <v>51.142857142857146</v>
      </c>
    </row>
    <row r="25" spans="2:12" ht="15.75" customHeight="1" x14ac:dyDescent="0.25">
      <c r="B25" s="29">
        <v>17</v>
      </c>
      <c r="C25" s="29" t="s">
        <v>279</v>
      </c>
      <c r="D25" s="29" t="s">
        <v>280</v>
      </c>
      <c r="E25" s="19">
        <v>95</v>
      </c>
      <c r="F25" s="8">
        <v>100</v>
      </c>
      <c r="G25" s="8">
        <v>88</v>
      </c>
      <c r="H25" s="8">
        <v>90</v>
      </c>
      <c r="I25" s="8">
        <v>0</v>
      </c>
      <c r="J25" s="8">
        <v>0</v>
      </c>
      <c r="K25" s="8">
        <v>0</v>
      </c>
      <c r="L25" s="12">
        <f t="shared" si="0"/>
        <v>53.285714285714285</v>
      </c>
    </row>
    <row r="26" spans="2:12" ht="15.75" customHeight="1" x14ac:dyDescent="0.25">
      <c r="B26" s="22"/>
      <c r="C26" s="22"/>
      <c r="D26" s="23"/>
      <c r="E26" s="8"/>
      <c r="F26" s="37">
        <f>AVERAGE(F9:F25)</f>
        <v>96.17647058823529</v>
      </c>
      <c r="G26" s="37">
        <f>AVERAGE(G9:G25)</f>
        <v>64.294117647058826</v>
      </c>
      <c r="H26" s="37">
        <f>AVERAGE(H9:H25)</f>
        <v>76.117647058823536</v>
      </c>
      <c r="I26" s="8"/>
      <c r="J26" s="8"/>
      <c r="K26" s="8"/>
      <c r="L26" s="12">
        <f t="shared" si="0"/>
        <v>33.798319327731093</v>
      </c>
    </row>
    <row r="27" spans="2:12" ht="15.75" customHeight="1" x14ac:dyDescent="0.25">
      <c r="B27" s="10">
        <f t="shared" ref="B27:B53" si="1">B26+1</f>
        <v>1</v>
      </c>
      <c r="C27" s="10"/>
      <c r="D27" s="11"/>
      <c r="E27" s="8"/>
      <c r="F27" s="8"/>
      <c r="G27" s="8"/>
      <c r="H27" s="8"/>
      <c r="I27" s="8"/>
      <c r="J27" s="8"/>
      <c r="K27" s="8"/>
      <c r="L27" s="12">
        <f t="shared" si="0"/>
        <v>0</v>
      </c>
    </row>
    <row r="28" spans="2:12" ht="15.75" customHeight="1" x14ac:dyDescent="0.25">
      <c r="B28" s="10">
        <f t="shared" si="1"/>
        <v>2</v>
      </c>
      <c r="C28" s="10"/>
      <c r="D28" s="11"/>
      <c r="E28" s="8"/>
      <c r="F28" s="8"/>
      <c r="G28" s="8"/>
      <c r="H28" s="8"/>
      <c r="I28" s="8"/>
      <c r="J28" s="8"/>
      <c r="K28" s="8"/>
      <c r="L28" s="12">
        <f t="shared" si="0"/>
        <v>0</v>
      </c>
    </row>
    <row r="29" spans="2:12" ht="15.75" customHeight="1" x14ac:dyDescent="0.25">
      <c r="B29" s="10">
        <f t="shared" si="1"/>
        <v>3</v>
      </c>
      <c r="C29" s="10"/>
      <c r="D29" s="11"/>
      <c r="E29" s="8"/>
      <c r="F29" s="8"/>
      <c r="G29" s="8"/>
      <c r="H29" s="8"/>
      <c r="I29" s="8"/>
      <c r="J29" s="8"/>
      <c r="K29" s="8"/>
      <c r="L29" s="12">
        <f t="shared" si="0"/>
        <v>0</v>
      </c>
    </row>
    <row r="30" spans="2:12" ht="15.75" customHeight="1" x14ac:dyDescent="0.25">
      <c r="B30" s="10">
        <f t="shared" si="1"/>
        <v>4</v>
      </c>
      <c r="C30" s="10"/>
      <c r="D30" s="11"/>
      <c r="E30" s="8"/>
      <c r="F30" s="8"/>
      <c r="G30" s="8"/>
      <c r="H30" s="8"/>
      <c r="I30" s="8"/>
      <c r="J30" s="8"/>
      <c r="K30" s="8"/>
      <c r="L30" s="12">
        <f t="shared" si="0"/>
        <v>0</v>
      </c>
    </row>
    <row r="31" spans="2:12" ht="15.75" customHeight="1" x14ac:dyDescent="0.25">
      <c r="B31" s="10">
        <f t="shared" si="1"/>
        <v>5</v>
      </c>
      <c r="C31" s="10"/>
      <c r="D31" s="11"/>
      <c r="E31" s="8"/>
      <c r="F31" s="8"/>
      <c r="G31" s="8"/>
      <c r="H31" s="8"/>
      <c r="I31" s="8"/>
      <c r="J31" s="8"/>
      <c r="K31" s="8"/>
      <c r="L31" s="12">
        <f t="shared" si="0"/>
        <v>0</v>
      </c>
    </row>
    <row r="32" spans="2:12" ht="15.75" customHeight="1" x14ac:dyDescent="0.25">
      <c r="B32" s="10">
        <f t="shared" si="1"/>
        <v>6</v>
      </c>
      <c r="C32" s="10"/>
      <c r="D32" s="11"/>
      <c r="E32" s="8"/>
      <c r="F32" s="8"/>
      <c r="G32" s="8"/>
      <c r="H32" s="8"/>
      <c r="I32" s="8"/>
      <c r="J32" s="8"/>
      <c r="K32" s="8"/>
      <c r="L32" s="12">
        <f t="shared" si="0"/>
        <v>0</v>
      </c>
    </row>
    <row r="33" spans="2:12" ht="15.75" customHeight="1" x14ac:dyDescent="0.25">
      <c r="B33" s="10">
        <f t="shared" si="1"/>
        <v>7</v>
      </c>
      <c r="C33" s="10"/>
      <c r="D33" s="11"/>
      <c r="E33" s="8"/>
      <c r="F33" s="8"/>
      <c r="G33" s="8"/>
      <c r="H33" s="8"/>
      <c r="I33" s="8"/>
      <c r="J33" s="8"/>
      <c r="K33" s="8"/>
      <c r="L33" s="12">
        <f t="shared" si="0"/>
        <v>0</v>
      </c>
    </row>
    <row r="34" spans="2:12" ht="15.75" customHeight="1" x14ac:dyDescent="0.25">
      <c r="B34" s="10">
        <f t="shared" si="1"/>
        <v>8</v>
      </c>
      <c r="C34" s="10"/>
      <c r="D34" s="11"/>
      <c r="E34" s="8"/>
      <c r="F34" s="8"/>
      <c r="G34" s="8"/>
      <c r="H34" s="8"/>
      <c r="I34" s="8"/>
      <c r="J34" s="8"/>
      <c r="K34" s="8"/>
      <c r="L34" s="12">
        <f t="shared" si="0"/>
        <v>0</v>
      </c>
    </row>
    <row r="35" spans="2:12" ht="15.75" customHeight="1" x14ac:dyDescent="0.25">
      <c r="B35" s="10">
        <f t="shared" si="1"/>
        <v>9</v>
      </c>
      <c r="C35" s="10"/>
      <c r="D35" s="11"/>
      <c r="E35" s="8"/>
      <c r="F35" s="8"/>
      <c r="G35" s="8"/>
      <c r="H35" s="8"/>
      <c r="I35" s="8"/>
      <c r="J35" s="8"/>
      <c r="K35" s="8"/>
      <c r="L35" s="12">
        <f t="shared" si="0"/>
        <v>0</v>
      </c>
    </row>
    <row r="36" spans="2:12" ht="15.75" customHeight="1" x14ac:dyDescent="0.25">
      <c r="B36" s="10">
        <f t="shared" si="1"/>
        <v>10</v>
      </c>
      <c r="C36" s="10"/>
      <c r="D36" s="11"/>
      <c r="E36" s="8"/>
      <c r="F36" s="8"/>
      <c r="G36" s="8"/>
      <c r="H36" s="8"/>
      <c r="I36" s="8"/>
      <c r="J36" s="8"/>
      <c r="K36" s="8"/>
      <c r="L36" s="12">
        <f t="shared" si="0"/>
        <v>0</v>
      </c>
    </row>
    <row r="37" spans="2:12" ht="15.75" customHeight="1" x14ac:dyDescent="0.25">
      <c r="B37" s="10">
        <f t="shared" si="1"/>
        <v>11</v>
      </c>
      <c r="C37" s="10"/>
      <c r="D37" s="11"/>
      <c r="E37" s="8"/>
      <c r="F37" s="8"/>
      <c r="G37" s="8"/>
      <c r="H37" s="8"/>
      <c r="I37" s="8"/>
      <c r="J37" s="8"/>
      <c r="K37" s="8"/>
      <c r="L37" s="12">
        <f t="shared" si="0"/>
        <v>0</v>
      </c>
    </row>
    <row r="38" spans="2:12" ht="15.75" customHeight="1" x14ac:dyDescent="0.25">
      <c r="B38" s="10">
        <f t="shared" si="1"/>
        <v>12</v>
      </c>
      <c r="C38" s="10"/>
      <c r="D38" s="11"/>
      <c r="E38" s="8"/>
      <c r="F38" s="8"/>
      <c r="G38" s="8"/>
      <c r="H38" s="8"/>
      <c r="I38" s="8"/>
      <c r="J38" s="8"/>
      <c r="K38" s="8"/>
      <c r="L38" s="12">
        <f t="shared" si="0"/>
        <v>0</v>
      </c>
    </row>
    <row r="39" spans="2:12" ht="15.75" customHeight="1" x14ac:dyDescent="0.25">
      <c r="B39" s="10">
        <f t="shared" si="1"/>
        <v>13</v>
      </c>
      <c r="C39" s="10"/>
      <c r="D39" s="11"/>
      <c r="E39" s="8"/>
      <c r="F39" s="8"/>
      <c r="G39" s="8"/>
      <c r="H39" s="8"/>
      <c r="I39" s="8"/>
      <c r="J39" s="8"/>
      <c r="K39" s="8"/>
      <c r="L39" s="12">
        <f t="shared" si="0"/>
        <v>0</v>
      </c>
    </row>
    <row r="40" spans="2:12" ht="15.75" customHeight="1" x14ac:dyDescent="0.25">
      <c r="B40" s="10">
        <f t="shared" si="1"/>
        <v>14</v>
      </c>
      <c r="C40" s="10"/>
      <c r="D40" s="11"/>
      <c r="E40" s="8"/>
      <c r="F40" s="8"/>
      <c r="G40" s="8"/>
      <c r="H40" s="8"/>
      <c r="I40" s="8"/>
      <c r="J40" s="8"/>
      <c r="K40" s="8"/>
      <c r="L40" s="12">
        <f t="shared" si="0"/>
        <v>0</v>
      </c>
    </row>
    <row r="41" spans="2:12" ht="15.75" customHeight="1" x14ac:dyDescent="0.25">
      <c r="B41" s="10">
        <f t="shared" si="1"/>
        <v>15</v>
      </c>
      <c r="C41" s="10"/>
      <c r="D41" s="11"/>
      <c r="E41" s="8"/>
      <c r="F41" s="8"/>
      <c r="G41" s="8"/>
      <c r="H41" s="8"/>
      <c r="I41" s="8"/>
      <c r="J41" s="8"/>
      <c r="K41" s="8"/>
      <c r="L41" s="12">
        <f t="shared" si="0"/>
        <v>0</v>
      </c>
    </row>
    <row r="42" spans="2:12" ht="15.75" customHeight="1" x14ac:dyDescent="0.25">
      <c r="B42" s="10">
        <f t="shared" si="1"/>
        <v>16</v>
      </c>
      <c r="C42" s="10"/>
      <c r="D42" s="11"/>
      <c r="E42" s="8"/>
      <c r="F42" s="8"/>
      <c r="G42" s="8"/>
      <c r="H42" s="8"/>
      <c r="I42" s="8"/>
      <c r="J42" s="8"/>
      <c r="K42" s="8"/>
      <c r="L42" s="12">
        <f t="shared" si="0"/>
        <v>0</v>
      </c>
    </row>
    <row r="43" spans="2:12" ht="15.75" customHeight="1" x14ac:dyDescent="0.25">
      <c r="B43" s="10">
        <f t="shared" si="1"/>
        <v>17</v>
      </c>
      <c r="C43" s="10"/>
      <c r="D43" s="11"/>
      <c r="E43" s="8"/>
      <c r="F43" s="8"/>
      <c r="G43" s="8"/>
      <c r="H43" s="8"/>
      <c r="I43" s="8"/>
      <c r="J43" s="8"/>
      <c r="K43" s="8"/>
      <c r="L43" s="12">
        <f t="shared" si="0"/>
        <v>0</v>
      </c>
    </row>
    <row r="44" spans="2:12" ht="15.75" customHeight="1" x14ac:dyDescent="0.25">
      <c r="B44" s="10">
        <f t="shared" si="1"/>
        <v>18</v>
      </c>
      <c r="C44" s="10"/>
      <c r="D44" s="11"/>
      <c r="E44" s="8"/>
      <c r="F44" s="8"/>
      <c r="G44" s="8"/>
      <c r="H44" s="8"/>
      <c r="I44" s="8"/>
      <c r="J44" s="8"/>
      <c r="K44" s="8"/>
      <c r="L44" s="12">
        <f t="shared" si="0"/>
        <v>0</v>
      </c>
    </row>
    <row r="45" spans="2:12" ht="15.75" customHeight="1" x14ac:dyDescent="0.25">
      <c r="B45" s="10">
        <f t="shared" si="1"/>
        <v>19</v>
      </c>
      <c r="C45" s="13"/>
      <c r="D45" s="11"/>
      <c r="E45" s="8"/>
      <c r="F45" s="8"/>
      <c r="G45" s="8"/>
      <c r="H45" s="8"/>
      <c r="I45" s="8"/>
      <c r="J45" s="8"/>
      <c r="K45" s="8"/>
      <c r="L45" s="12">
        <f t="shared" si="0"/>
        <v>0</v>
      </c>
    </row>
    <row r="46" spans="2:12" ht="15.75" customHeight="1" x14ac:dyDescent="0.25">
      <c r="B46" s="10">
        <f t="shared" si="1"/>
        <v>20</v>
      </c>
      <c r="C46" s="13"/>
      <c r="D46" s="11"/>
      <c r="E46" s="8"/>
      <c r="F46" s="8"/>
      <c r="G46" s="8"/>
      <c r="H46" s="8"/>
      <c r="I46" s="8"/>
      <c r="J46" s="8"/>
      <c r="K46" s="8"/>
      <c r="L46" s="12">
        <f t="shared" si="0"/>
        <v>0</v>
      </c>
    </row>
    <row r="47" spans="2:12" ht="15.75" customHeight="1" x14ac:dyDescent="0.25">
      <c r="B47" s="10">
        <f t="shared" si="1"/>
        <v>21</v>
      </c>
      <c r="C47" s="13"/>
      <c r="D47" s="11"/>
      <c r="E47" s="8"/>
      <c r="F47" s="8"/>
      <c r="G47" s="8"/>
      <c r="H47" s="8"/>
      <c r="I47" s="8"/>
      <c r="J47" s="8"/>
      <c r="K47" s="8"/>
      <c r="L47" s="12">
        <f t="shared" si="0"/>
        <v>0</v>
      </c>
    </row>
    <row r="48" spans="2:12" ht="15.75" customHeight="1" x14ac:dyDescent="0.25">
      <c r="B48" s="10">
        <f t="shared" si="1"/>
        <v>22</v>
      </c>
      <c r="C48" s="13"/>
      <c r="D48" s="11"/>
      <c r="E48" s="8"/>
      <c r="F48" s="8"/>
      <c r="G48" s="8"/>
      <c r="H48" s="8"/>
      <c r="I48" s="8"/>
      <c r="J48" s="8"/>
      <c r="K48" s="8"/>
      <c r="L48" s="12">
        <f t="shared" si="0"/>
        <v>0</v>
      </c>
    </row>
    <row r="49" spans="2:12" ht="15.75" customHeight="1" x14ac:dyDescent="0.25">
      <c r="B49" s="10">
        <f t="shared" si="1"/>
        <v>23</v>
      </c>
      <c r="C49" s="13"/>
      <c r="D49" s="11"/>
      <c r="E49" s="8"/>
      <c r="F49" s="8"/>
      <c r="G49" s="8"/>
      <c r="H49" s="8"/>
      <c r="I49" s="8"/>
      <c r="J49" s="8"/>
      <c r="K49" s="8"/>
      <c r="L49" s="12">
        <f t="shared" si="0"/>
        <v>0</v>
      </c>
    </row>
    <row r="50" spans="2:12" ht="15.75" customHeight="1" x14ac:dyDescent="0.25">
      <c r="B50" s="10">
        <f t="shared" si="1"/>
        <v>24</v>
      </c>
      <c r="C50" s="13"/>
      <c r="D50" s="11"/>
      <c r="E50" s="8"/>
      <c r="F50" s="8"/>
      <c r="G50" s="8"/>
      <c r="H50" s="8"/>
      <c r="I50" s="8"/>
      <c r="J50" s="8"/>
      <c r="K50" s="8"/>
      <c r="L50" s="12">
        <f t="shared" si="0"/>
        <v>0</v>
      </c>
    </row>
    <row r="51" spans="2:12" ht="15.75" customHeight="1" x14ac:dyDescent="0.25">
      <c r="B51" s="10">
        <f t="shared" si="1"/>
        <v>25</v>
      </c>
      <c r="C51" s="13"/>
      <c r="D51" s="11"/>
      <c r="E51" s="8"/>
      <c r="F51" s="8"/>
      <c r="G51" s="8"/>
      <c r="H51" s="8"/>
      <c r="I51" s="8"/>
      <c r="J51" s="8"/>
      <c r="K51" s="8"/>
      <c r="L51" s="12">
        <f t="shared" si="0"/>
        <v>0</v>
      </c>
    </row>
    <row r="52" spans="2:12" ht="15.75" customHeight="1" x14ac:dyDescent="0.25">
      <c r="B52" s="10">
        <f t="shared" si="1"/>
        <v>26</v>
      </c>
      <c r="C52" s="13"/>
      <c r="D52" s="11"/>
      <c r="E52" s="8"/>
      <c r="F52" s="8"/>
      <c r="G52" s="8"/>
      <c r="H52" s="8"/>
      <c r="I52" s="8"/>
      <c r="J52" s="8"/>
      <c r="K52" s="8"/>
      <c r="L52" s="12">
        <f t="shared" si="0"/>
        <v>0</v>
      </c>
    </row>
    <row r="53" spans="2:12" ht="15.75" customHeight="1" x14ac:dyDescent="0.25">
      <c r="B53" s="10">
        <f t="shared" si="1"/>
        <v>27</v>
      </c>
      <c r="C53" s="6"/>
      <c r="D53" s="7"/>
      <c r="E53" s="6"/>
      <c r="F53" s="6"/>
      <c r="G53" s="6"/>
      <c r="H53" s="6"/>
      <c r="I53" s="6"/>
      <c r="J53" s="6"/>
      <c r="K53" s="6"/>
      <c r="L53" s="12">
        <f t="shared" si="0"/>
        <v>0</v>
      </c>
    </row>
    <row r="54" spans="2:12" ht="15.75" customHeight="1" x14ac:dyDescent="0.25">
      <c r="C54" s="54"/>
      <c r="D54" s="51"/>
      <c r="E54" s="14">
        <f t="shared" ref="E54:K54" si="2">COUNTIF(E9:E53,"&gt;=70")</f>
        <v>14</v>
      </c>
      <c r="F54" s="14">
        <f t="shared" si="2"/>
        <v>18</v>
      </c>
      <c r="G54" s="14">
        <f t="shared" si="2"/>
        <v>13</v>
      </c>
      <c r="H54" s="14">
        <f t="shared" si="2"/>
        <v>15</v>
      </c>
      <c r="I54" s="14">
        <f t="shared" si="2"/>
        <v>0</v>
      </c>
      <c r="J54" s="14">
        <f t="shared" si="2"/>
        <v>0</v>
      </c>
      <c r="K54" s="14">
        <f t="shared" si="2"/>
        <v>0</v>
      </c>
      <c r="L54" s="15">
        <f>COUNTIF(L9:L48,"&gt;=70")</f>
        <v>0</v>
      </c>
    </row>
    <row r="55" spans="2:12" ht="15.75" customHeight="1" x14ac:dyDescent="0.25">
      <c r="C55" s="54"/>
      <c r="D55" s="51"/>
      <c r="E55" s="16">
        <f t="shared" ref="E55:L55" si="3">COUNTIF(E9:E53,"&lt;70")</f>
        <v>3</v>
      </c>
      <c r="F55" s="16">
        <f t="shared" si="3"/>
        <v>0</v>
      </c>
      <c r="G55" s="16">
        <f t="shared" si="3"/>
        <v>5</v>
      </c>
      <c r="H55" s="16">
        <f t="shared" si="3"/>
        <v>3</v>
      </c>
      <c r="I55" s="16">
        <f t="shared" si="3"/>
        <v>17</v>
      </c>
      <c r="J55" s="16">
        <f t="shared" si="3"/>
        <v>17</v>
      </c>
      <c r="K55" s="16">
        <f t="shared" si="3"/>
        <v>17</v>
      </c>
      <c r="L55" s="16">
        <f t="shared" si="3"/>
        <v>45</v>
      </c>
    </row>
    <row r="56" spans="2:12" ht="15.75" customHeight="1" x14ac:dyDescent="0.25">
      <c r="C56" s="54"/>
      <c r="D56" s="51"/>
      <c r="E56" s="16">
        <f t="shared" ref="E56:L56" si="4">COUNT(E9:E53)</f>
        <v>17</v>
      </c>
      <c r="F56" s="16">
        <f t="shared" si="4"/>
        <v>18</v>
      </c>
      <c r="G56" s="16">
        <f t="shared" si="4"/>
        <v>18</v>
      </c>
      <c r="H56" s="16">
        <f t="shared" si="4"/>
        <v>18</v>
      </c>
      <c r="I56" s="16">
        <f t="shared" si="4"/>
        <v>17</v>
      </c>
      <c r="J56" s="16">
        <f t="shared" si="4"/>
        <v>17</v>
      </c>
      <c r="K56" s="16">
        <f t="shared" si="4"/>
        <v>17</v>
      </c>
      <c r="L56" s="16">
        <f t="shared" si="4"/>
        <v>45</v>
      </c>
    </row>
    <row r="57" spans="2:12" ht="15.75" customHeight="1" x14ac:dyDescent="0.25">
      <c r="C57" s="54"/>
      <c r="D57" s="51"/>
      <c r="E57" s="17">
        <f t="shared" ref="E57:L57" si="5">E54/E56</f>
        <v>0.82352941176470584</v>
      </c>
      <c r="F57" s="18">
        <f t="shared" si="5"/>
        <v>1</v>
      </c>
      <c r="G57" s="18">
        <f t="shared" si="5"/>
        <v>0.72222222222222221</v>
      </c>
      <c r="H57" s="18">
        <f t="shared" si="5"/>
        <v>0.83333333333333337</v>
      </c>
      <c r="I57" s="18">
        <f t="shared" si="5"/>
        <v>0</v>
      </c>
      <c r="J57" s="18">
        <f t="shared" si="5"/>
        <v>0</v>
      </c>
      <c r="K57" s="18">
        <f t="shared" si="5"/>
        <v>0</v>
      </c>
      <c r="L57" s="18">
        <f t="shared" si="5"/>
        <v>0</v>
      </c>
    </row>
    <row r="58" spans="2:12" ht="15.75" customHeight="1" x14ac:dyDescent="0.25">
      <c r="C58" s="54"/>
      <c r="D58" s="51"/>
      <c r="E58" s="17">
        <f t="shared" ref="E58:L58" si="6">E55/E56</f>
        <v>0.17647058823529413</v>
      </c>
      <c r="F58" s="17">
        <f t="shared" si="6"/>
        <v>0</v>
      </c>
      <c r="G58" s="18">
        <f t="shared" si="6"/>
        <v>0.27777777777777779</v>
      </c>
      <c r="H58" s="18">
        <f t="shared" si="6"/>
        <v>0.16666666666666666</v>
      </c>
      <c r="I58" s="18">
        <f t="shared" si="6"/>
        <v>1</v>
      </c>
      <c r="J58" s="18">
        <f t="shared" si="6"/>
        <v>1</v>
      </c>
      <c r="K58" s="18">
        <f t="shared" si="6"/>
        <v>1</v>
      </c>
      <c r="L58" s="18">
        <f t="shared" si="6"/>
        <v>1</v>
      </c>
    </row>
    <row r="59" spans="2:12" ht="15.75" customHeight="1" x14ac:dyDescent="0.25">
      <c r="C59" s="54"/>
      <c r="D59" s="51"/>
    </row>
    <row r="60" spans="2:12" ht="15.75" customHeight="1" x14ac:dyDescent="0.25">
      <c r="C60" s="2"/>
      <c r="D60" s="2"/>
    </row>
    <row r="61" spans="2:12" ht="15.75" customHeight="1" x14ac:dyDescent="0.25">
      <c r="E61" s="48"/>
      <c r="F61" s="49"/>
      <c r="G61" s="49"/>
      <c r="H61" s="49"/>
      <c r="I61" s="49"/>
      <c r="J61" s="49"/>
      <c r="K61" s="49"/>
    </row>
    <row r="62" spans="2:12" ht="15.75" customHeight="1" x14ac:dyDescent="0.25">
      <c r="E62" s="46" t="s">
        <v>17</v>
      </c>
      <c r="F62" s="47"/>
      <c r="G62" s="47"/>
      <c r="H62" s="47"/>
      <c r="I62" s="47"/>
      <c r="J62" s="47"/>
      <c r="K62" s="47"/>
    </row>
    <row r="63" spans="2:12" ht="15.75" customHeight="1" x14ac:dyDescent="0.25"/>
    <row r="64" spans="2:12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3">
    <mergeCell ref="B2:K2"/>
    <mergeCell ref="C3:K3"/>
    <mergeCell ref="E4:F4"/>
    <mergeCell ref="I4:J4"/>
    <mergeCell ref="F6:K6"/>
    <mergeCell ref="C54:D54"/>
    <mergeCell ref="E62:K62"/>
    <mergeCell ref="C55:D55"/>
    <mergeCell ref="C56:D56"/>
    <mergeCell ref="C57:D57"/>
    <mergeCell ref="C58:D58"/>
    <mergeCell ref="C59:D59"/>
    <mergeCell ref="E61:K61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8"/>
  <sheetViews>
    <sheetView topLeftCell="A7" zoomScale="84" zoomScaleNormal="84" workbookViewId="0">
      <selection activeCell="P24" sqref="P24"/>
    </sheetView>
  </sheetViews>
  <sheetFormatPr baseColWidth="10" defaultRowHeight="15" x14ac:dyDescent="0.25"/>
  <cols>
    <col min="1" max="1" width="1.140625" customWidth="1"/>
    <col min="2" max="2" width="3.7109375" customWidth="1"/>
    <col min="3" max="3" width="10.42578125" customWidth="1"/>
    <col min="4" max="4" width="33.140625" customWidth="1"/>
    <col min="7" max="7" width="7" customWidth="1"/>
    <col min="8" max="8" width="6.28515625" customWidth="1"/>
    <col min="9" max="9" width="7" customWidth="1"/>
    <col min="10" max="10" width="6.85546875" customWidth="1"/>
  </cols>
  <sheetData>
    <row r="1" spans="2:16" ht="15.75" x14ac:dyDescent="0.25">
      <c r="B1" s="50" t="s">
        <v>0</v>
      </c>
      <c r="C1" s="51"/>
      <c r="D1" s="51"/>
      <c r="E1" s="51"/>
      <c r="F1" s="51"/>
      <c r="G1" s="51"/>
      <c r="H1" s="51"/>
      <c r="I1" s="51"/>
      <c r="J1" s="51"/>
      <c r="K1" s="51"/>
      <c r="L1" s="1"/>
    </row>
    <row r="2" spans="2:16" x14ac:dyDescent="0.25">
      <c r="C2" s="53" t="s">
        <v>1</v>
      </c>
      <c r="D2" s="51"/>
      <c r="E2" s="51"/>
      <c r="F2" s="51"/>
      <c r="G2" s="51"/>
      <c r="H2" s="51"/>
      <c r="I2" s="51"/>
      <c r="J2" s="51"/>
      <c r="K2" s="51"/>
      <c r="L2" s="2"/>
    </row>
    <row r="3" spans="2:16" x14ac:dyDescent="0.25">
      <c r="C3" t="s">
        <v>2</v>
      </c>
      <c r="D3" s="24" t="s">
        <v>281</v>
      </c>
      <c r="E3" s="57" t="s">
        <v>293</v>
      </c>
      <c r="F3" s="49"/>
      <c r="H3" t="s">
        <v>3</v>
      </c>
      <c r="I3" s="56">
        <v>45297</v>
      </c>
      <c r="J3" s="49"/>
    </row>
    <row r="4" spans="2:16" x14ac:dyDescent="0.25">
      <c r="D4" s="5"/>
    </row>
    <row r="5" spans="2:16" x14ac:dyDescent="0.25">
      <c r="C5" t="s">
        <v>4</v>
      </c>
      <c r="D5" s="25" t="s">
        <v>294</v>
      </c>
      <c r="F5" s="59" t="s">
        <v>18</v>
      </c>
      <c r="G5" s="49"/>
      <c r="H5" s="49"/>
      <c r="I5" s="49"/>
      <c r="J5" s="49"/>
      <c r="K5" s="49"/>
    </row>
    <row r="7" spans="2:16" x14ac:dyDescent="0.25">
      <c r="B7" s="27" t="s">
        <v>6</v>
      </c>
      <c r="C7" s="27" t="s">
        <v>7</v>
      </c>
      <c r="D7" s="28" t="s">
        <v>8</v>
      </c>
      <c r="E7" s="19" t="s">
        <v>9</v>
      </c>
      <c r="F7" s="8" t="s">
        <v>10</v>
      </c>
      <c r="G7" s="8" t="s">
        <v>11</v>
      </c>
      <c r="H7" s="8" t="s">
        <v>12</v>
      </c>
      <c r="I7" s="8" t="s">
        <v>13</v>
      </c>
      <c r="J7" s="8" t="s">
        <v>14</v>
      </c>
      <c r="K7" s="8" t="s">
        <v>15</v>
      </c>
      <c r="L7" s="9" t="s">
        <v>16</v>
      </c>
    </row>
    <row r="8" spans="2:16" x14ac:dyDescent="0.25">
      <c r="B8" s="29">
        <v>1</v>
      </c>
      <c r="C8" s="29" t="s">
        <v>52</v>
      </c>
      <c r="D8" s="29" t="s">
        <v>78</v>
      </c>
      <c r="E8" s="19">
        <v>92</v>
      </c>
      <c r="F8" s="8">
        <v>100</v>
      </c>
      <c r="G8" s="8">
        <v>92</v>
      </c>
      <c r="H8" s="8">
        <v>95</v>
      </c>
      <c r="I8" s="8">
        <v>100</v>
      </c>
      <c r="J8" s="8">
        <v>100</v>
      </c>
      <c r="K8" s="8">
        <v>0</v>
      </c>
      <c r="L8" s="12">
        <f t="shared" ref="L8:L52" si="0">SUM(E8:K8)/7</f>
        <v>82.714285714285708</v>
      </c>
    </row>
    <row r="9" spans="2:16" x14ac:dyDescent="0.25">
      <c r="B9" s="29">
        <v>2</v>
      </c>
      <c r="C9" s="29" t="s">
        <v>53</v>
      </c>
      <c r="D9" s="29" t="s">
        <v>79</v>
      </c>
      <c r="E9" s="19">
        <v>95</v>
      </c>
      <c r="F9" s="8">
        <v>100</v>
      </c>
      <c r="G9" s="8">
        <v>90</v>
      </c>
      <c r="H9" s="8">
        <v>95</v>
      </c>
      <c r="I9" s="8">
        <v>100</v>
      </c>
      <c r="J9" s="8">
        <v>100</v>
      </c>
      <c r="K9" s="8">
        <v>0</v>
      </c>
      <c r="L9" s="12">
        <f t="shared" si="0"/>
        <v>82.857142857142861</v>
      </c>
    </row>
    <row r="10" spans="2:16" x14ac:dyDescent="0.25">
      <c r="B10" s="29">
        <v>3</v>
      </c>
      <c r="C10" s="29" t="s">
        <v>54</v>
      </c>
      <c r="D10" s="29" t="s">
        <v>282</v>
      </c>
      <c r="E10" s="19">
        <v>90</v>
      </c>
      <c r="F10" s="8">
        <v>100</v>
      </c>
      <c r="G10" s="8">
        <v>82</v>
      </c>
      <c r="H10" s="8">
        <v>90</v>
      </c>
      <c r="I10" s="8">
        <v>95</v>
      </c>
      <c r="J10" s="8">
        <v>100</v>
      </c>
      <c r="K10" s="8">
        <v>0</v>
      </c>
      <c r="L10" s="12">
        <f t="shared" si="0"/>
        <v>79.571428571428569</v>
      </c>
    </row>
    <row r="11" spans="2:16" x14ac:dyDescent="0.25">
      <c r="B11" s="29">
        <v>4</v>
      </c>
      <c r="C11" s="29" t="s">
        <v>56</v>
      </c>
      <c r="D11" s="29" t="s">
        <v>283</v>
      </c>
      <c r="E11" s="19">
        <v>90</v>
      </c>
      <c r="F11" s="8">
        <v>100</v>
      </c>
      <c r="G11" s="8">
        <v>88</v>
      </c>
      <c r="H11" s="8">
        <v>96</v>
      </c>
      <c r="I11" s="8">
        <v>100</v>
      </c>
      <c r="J11" s="8">
        <v>100</v>
      </c>
      <c r="K11" s="8">
        <v>0</v>
      </c>
      <c r="L11" s="12">
        <f t="shared" si="0"/>
        <v>82</v>
      </c>
    </row>
    <row r="12" spans="2:16" x14ac:dyDescent="0.25">
      <c r="B12" s="29">
        <v>5</v>
      </c>
      <c r="C12" s="29" t="s">
        <v>284</v>
      </c>
      <c r="D12" s="29" t="s">
        <v>285</v>
      </c>
      <c r="E12" s="19">
        <v>88</v>
      </c>
      <c r="F12" s="8">
        <v>100</v>
      </c>
      <c r="G12" s="8">
        <v>91</v>
      </c>
      <c r="H12" s="8">
        <v>96</v>
      </c>
      <c r="I12" s="8">
        <v>100</v>
      </c>
      <c r="J12" s="8">
        <v>100</v>
      </c>
      <c r="K12" s="8">
        <v>0</v>
      </c>
      <c r="L12" s="12">
        <f t="shared" si="0"/>
        <v>82.142857142857139</v>
      </c>
    </row>
    <row r="13" spans="2:16" x14ac:dyDescent="0.25">
      <c r="B13" s="29">
        <v>6</v>
      </c>
      <c r="C13" s="29" t="s">
        <v>57</v>
      </c>
      <c r="D13" s="29" t="s">
        <v>80</v>
      </c>
      <c r="E13" s="19">
        <v>80</v>
      </c>
      <c r="F13" s="8">
        <v>100</v>
      </c>
      <c r="G13" s="41">
        <v>0</v>
      </c>
      <c r="H13" s="41">
        <v>0</v>
      </c>
      <c r="I13" s="41">
        <v>70</v>
      </c>
      <c r="J13" s="41">
        <v>70</v>
      </c>
      <c r="K13" s="8">
        <v>0</v>
      </c>
      <c r="L13" s="12">
        <f t="shared" si="0"/>
        <v>45.714285714285715</v>
      </c>
      <c r="O13" s="39">
        <v>24</v>
      </c>
      <c r="P13">
        <v>100</v>
      </c>
    </row>
    <row r="14" spans="2:16" x14ac:dyDescent="0.25">
      <c r="B14" s="29">
        <v>7</v>
      </c>
      <c r="C14" s="29" t="s">
        <v>58</v>
      </c>
      <c r="D14" s="29" t="s">
        <v>81</v>
      </c>
      <c r="E14" s="19">
        <v>94</v>
      </c>
      <c r="F14" s="8">
        <v>100</v>
      </c>
      <c r="G14" s="41">
        <v>90</v>
      </c>
      <c r="H14" s="41">
        <v>96</v>
      </c>
      <c r="I14" s="41">
        <v>100</v>
      </c>
      <c r="J14" s="41">
        <v>100</v>
      </c>
      <c r="K14" s="8">
        <v>0</v>
      </c>
      <c r="L14" s="12">
        <f t="shared" si="0"/>
        <v>82.857142857142861</v>
      </c>
      <c r="O14">
        <v>22</v>
      </c>
      <c r="P14" s="39">
        <f>(O14*P13)/O13</f>
        <v>91.666666666666671</v>
      </c>
    </row>
    <row r="15" spans="2:16" x14ac:dyDescent="0.25">
      <c r="B15" s="29">
        <v>8</v>
      </c>
      <c r="C15" s="29" t="s">
        <v>59</v>
      </c>
      <c r="D15" s="29" t="s">
        <v>286</v>
      </c>
      <c r="E15" s="19">
        <v>87</v>
      </c>
      <c r="F15" s="8">
        <v>100</v>
      </c>
      <c r="G15" s="41">
        <v>94</v>
      </c>
      <c r="H15" s="41">
        <v>96</v>
      </c>
      <c r="I15" s="41">
        <v>100</v>
      </c>
      <c r="J15" s="41">
        <v>100</v>
      </c>
      <c r="K15" s="8">
        <v>0</v>
      </c>
      <c r="L15" s="12">
        <f t="shared" si="0"/>
        <v>82.428571428571431</v>
      </c>
    </row>
    <row r="16" spans="2:16" x14ac:dyDescent="0.25">
      <c r="B16" s="29">
        <v>9</v>
      </c>
      <c r="C16" s="29" t="s">
        <v>60</v>
      </c>
      <c r="D16" s="29" t="s">
        <v>82</v>
      </c>
      <c r="E16" s="19">
        <v>96</v>
      </c>
      <c r="F16" s="8">
        <v>100</v>
      </c>
      <c r="G16" s="41">
        <v>95</v>
      </c>
      <c r="H16" s="41">
        <v>98</v>
      </c>
      <c r="I16" s="41">
        <v>100</v>
      </c>
      <c r="J16" s="41">
        <v>100</v>
      </c>
      <c r="K16" s="8">
        <v>0</v>
      </c>
      <c r="L16" s="12">
        <f t="shared" si="0"/>
        <v>84.142857142857139</v>
      </c>
    </row>
    <row r="17" spans="2:12" x14ac:dyDescent="0.25">
      <c r="B17" s="29">
        <v>10</v>
      </c>
      <c r="C17" s="29" t="s">
        <v>62</v>
      </c>
      <c r="D17" s="29" t="s">
        <v>84</v>
      </c>
      <c r="E17" s="19">
        <v>70</v>
      </c>
      <c r="F17" s="8">
        <v>100</v>
      </c>
      <c r="G17" s="41">
        <v>75</v>
      </c>
      <c r="H17" s="41">
        <v>85</v>
      </c>
      <c r="I17" s="41">
        <v>90</v>
      </c>
      <c r="J17" s="41">
        <v>100</v>
      </c>
      <c r="K17" s="8">
        <v>0</v>
      </c>
      <c r="L17" s="12">
        <f t="shared" si="0"/>
        <v>74.285714285714292</v>
      </c>
    </row>
    <row r="18" spans="2:12" x14ac:dyDescent="0.25">
      <c r="B18" s="29">
        <v>11</v>
      </c>
      <c r="C18" s="29" t="s">
        <v>63</v>
      </c>
      <c r="D18" s="29" t="s">
        <v>85</v>
      </c>
      <c r="E18" s="19">
        <v>88</v>
      </c>
      <c r="F18" s="8">
        <v>100</v>
      </c>
      <c r="G18" s="41">
        <v>94</v>
      </c>
      <c r="H18" s="41">
        <v>96</v>
      </c>
      <c r="I18" s="41">
        <v>100</v>
      </c>
      <c r="J18" s="41">
        <v>100</v>
      </c>
      <c r="K18" s="8">
        <v>0</v>
      </c>
      <c r="L18" s="12">
        <f t="shared" si="0"/>
        <v>82.571428571428569</v>
      </c>
    </row>
    <row r="19" spans="2:12" x14ac:dyDescent="0.25">
      <c r="B19" s="29">
        <v>12</v>
      </c>
      <c r="C19" s="29" t="s">
        <v>64</v>
      </c>
      <c r="D19" s="29" t="s">
        <v>86</v>
      </c>
      <c r="E19" s="19">
        <v>80</v>
      </c>
      <c r="F19" s="8">
        <v>100</v>
      </c>
      <c r="G19" s="41">
        <v>80</v>
      </c>
      <c r="H19" s="41">
        <v>95</v>
      </c>
      <c r="I19" s="41">
        <v>90</v>
      </c>
      <c r="J19" s="41">
        <v>100</v>
      </c>
      <c r="K19" s="8">
        <v>0</v>
      </c>
      <c r="L19" s="12">
        <f t="shared" si="0"/>
        <v>77.857142857142861</v>
      </c>
    </row>
    <row r="20" spans="2:12" x14ac:dyDescent="0.25">
      <c r="B20" s="29">
        <v>13</v>
      </c>
      <c r="C20" s="29" t="s">
        <v>65</v>
      </c>
      <c r="D20" s="29" t="s">
        <v>287</v>
      </c>
      <c r="E20" s="19">
        <v>70</v>
      </c>
      <c r="F20" s="8">
        <v>100</v>
      </c>
      <c r="G20" s="41">
        <v>84</v>
      </c>
      <c r="H20" s="41">
        <v>85</v>
      </c>
      <c r="I20" s="41">
        <v>90</v>
      </c>
      <c r="J20" s="41">
        <v>100</v>
      </c>
      <c r="K20" s="8">
        <v>0</v>
      </c>
      <c r="L20" s="12">
        <f t="shared" si="0"/>
        <v>75.571428571428569</v>
      </c>
    </row>
    <row r="21" spans="2:12" x14ac:dyDescent="0.25">
      <c r="B21" s="29">
        <v>14</v>
      </c>
      <c r="C21" s="29" t="s">
        <v>66</v>
      </c>
      <c r="D21" s="29" t="s">
        <v>101</v>
      </c>
      <c r="E21" s="19">
        <v>70</v>
      </c>
      <c r="F21" s="8">
        <v>100</v>
      </c>
      <c r="G21" s="41">
        <v>78</v>
      </c>
      <c r="H21" s="41">
        <v>90</v>
      </c>
      <c r="I21" s="41">
        <v>90</v>
      </c>
      <c r="J21" s="41">
        <v>100</v>
      </c>
      <c r="K21" s="8">
        <v>0</v>
      </c>
      <c r="L21" s="12">
        <f t="shared" si="0"/>
        <v>75.428571428571431</v>
      </c>
    </row>
    <row r="22" spans="2:12" x14ac:dyDescent="0.25">
      <c r="B22" s="29">
        <v>15</v>
      </c>
      <c r="C22" s="29" t="s">
        <v>67</v>
      </c>
      <c r="D22" s="29" t="s">
        <v>288</v>
      </c>
      <c r="E22" s="19">
        <v>90</v>
      </c>
      <c r="F22" s="8">
        <v>100</v>
      </c>
      <c r="G22" s="41">
        <v>95</v>
      </c>
      <c r="H22" s="41">
        <v>95</v>
      </c>
      <c r="I22" s="41">
        <v>100</v>
      </c>
      <c r="J22" s="41">
        <v>100</v>
      </c>
      <c r="K22" s="8">
        <v>0</v>
      </c>
      <c r="L22" s="12">
        <f t="shared" si="0"/>
        <v>82.857142857142861</v>
      </c>
    </row>
    <row r="23" spans="2:12" x14ac:dyDescent="0.25">
      <c r="B23" s="29">
        <v>16</v>
      </c>
      <c r="C23" s="29" t="s">
        <v>68</v>
      </c>
      <c r="D23" s="29" t="s">
        <v>87</v>
      </c>
      <c r="E23" s="19">
        <v>90</v>
      </c>
      <c r="F23" s="8">
        <v>100</v>
      </c>
      <c r="G23" s="41">
        <v>80</v>
      </c>
      <c r="H23" s="41">
        <v>94</v>
      </c>
      <c r="I23" s="41">
        <v>100</v>
      </c>
      <c r="J23" s="41">
        <v>100</v>
      </c>
      <c r="K23" s="8">
        <v>0</v>
      </c>
      <c r="L23" s="12">
        <f t="shared" si="0"/>
        <v>80.571428571428569</v>
      </c>
    </row>
    <row r="24" spans="2:12" x14ac:dyDescent="0.25">
      <c r="B24" s="29">
        <v>17</v>
      </c>
      <c r="C24" s="29" t="s">
        <v>69</v>
      </c>
      <c r="D24" s="29" t="s">
        <v>88</v>
      </c>
      <c r="E24" s="19">
        <v>88</v>
      </c>
      <c r="F24" s="8">
        <v>0</v>
      </c>
      <c r="G24" s="41">
        <v>0</v>
      </c>
      <c r="H24" s="41">
        <v>0</v>
      </c>
      <c r="I24" s="41">
        <v>0</v>
      </c>
      <c r="J24" s="41">
        <v>0</v>
      </c>
      <c r="K24" s="8">
        <v>0</v>
      </c>
      <c r="L24" s="12">
        <f t="shared" si="0"/>
        <v>12.571428571428571</v>
      </c>
    </row>
    <row r="25" spans="2:12" x14ac:dyDescent="0.25">
      <c r="B25" s="29">
        <v>18</v>
      </c>
      <c r="C25" s="29" t="s">
        <v>71</v>
      </c>
      <c r="D25" s="29" t="s">
        <v>90</v>
      </c>
      <c r="E25" s="19">
        <v>86</v>
      </c>
      <c r="F25" s="8">
        <v>100</v>
      </c>
      <c r="G25" s="41">
        <v>92</v>
      </c>
      <c r="H25" s="41">
        <v>96</v>
      </c>
      <c r="I25" s="41">
        <v>100</v>
      </c>
      <c r="J25" s="41">
        <v>100</v>
      </c>
      <c r="K25" s="8">
        <v>0</v>
      </c>
      <c r="L25" s="12">
        <f t="shared" si="0"/>
        <v>82</v>
      </c>
    </row>
    <row r="26" spans="2:12" x14ac:dyDescent="0.25">
      <c r="B26" s="29">
        <v>19</v>
      </c>
      <c r="C26" s="29" t="s">
        <v>72</v>
      </c>
      <c r="D26" s="29" t="s">
        <v>289</v>
      </c>
      <c r="E26" s="19">
        <v>90</v>
      </c>
      <c r="F26" s="8">
        <v>100</v>
      </c>
      <c r="G26" s="41">
        <v>91</v>
      </c>
      <c r="H26" s="41">
        <v>96</v>
      </c>
      <c r="I26" s="41">
        <v>100</v>
      </c>
      <c r="J26" s="41">
        <v>100</v>
      </c>
      <c r="K26" s="8">
        <v>0</v>
      </c>
      <c r="L26" s="12">
        <f t="shared" si="0"/>
        <v>82.428571428571431</v>
      </c>
    </row>
    <row r="27" spans="2:12" x14ac:dyDescent="0.25">
      <c r="B27" s="29">
        <v>20</v>
      </c>
      <c r="C27" s="29" t="s">
        <v>73</v>
      </c>
      <c r="D27" s="29" t="s">
        <v>91</v>
      </c>
      <c r="E27" s="19">
        <v>88</v>
      </c>
      <c r="F27" s="8">
        <v>100</v>
      </c>
      <c r="G27" s="41">
        <v>80</v>
      </c>
      <c r="H27" s="41">
        <v>92</v>
      </c>
      <c r="I27" s="41">
        <v>90</v>
      </c>
      <c r="J27" s="41">
        <v>100</v>
      </c>
      <c r="K27" s="8">
        <v>0</v>
      </c>
      <c r="L27" s="12">
        <f t="shared" si="0"/>
        <v>78.571428571428569</v>
      </c>
    </row>
    <row r="28" spans="2:12" x14ac:dyDescent="0.25">
      <c r="B28" s="29">
        <v>21</v>
      </c>
      <c r="C28" s="29" t="s">
        <v>74</v>
      </c>
      <c r="D28" s="29" t="s">
        <v>290</v>
      </c>
      <c r="E28" s="19">
        <v>90</v>
      </c>
      <c r="F28" s="8">
        <v>100</v>
      </c>
      <c r="G28" s="41">
        <v>74</v>
      </c>
      <c r="H28" s="41">
        <v>92</v>
      </c>
      <c r="I28" s="41">
        <v>92</v>
      </c>
      <c r="J28" s="41">
        <v>100</v>
      </c>
      <c r="K28" s="8">
        <v>0</v>
      </c>
      <c r="L28" s="12">
        <f t="shared" si="0"/>
        <v>78.285714285714292</v>
      </c>
    </row>
    <row r="29" spans="2:12" x14ac:dyDescent="0.25">
      <c r="B29" s="29">
        <v>22</v>
      </c>
      <c r="C29" s="29" t="s">
        <v>75</v>
      </c>
      <c r="D29" s="29" t="s">
        <v>92</v>
      </c>
      <c r="E29" s="19">
        <v>88</v>
      </c>
      <c r="F29" s="8">
        <v>100</v>
      </c>
      <c r="G29" s="41">
        <v>78</v>
      </c>
      <c r="H29" s="41">
        <v>92</v>
      </c>
      <c r="I29" s="41">
        <v>90</v>
      </c>
      <c r="J29" s="41">
        <v>100</v>
      </c>
      <c r="K29" s="8">
        <v>0</v>
      </c>
      <c r="L29" s="12">
        <f t="shared" si="0"/>
        <v>78.285714285714292</v>
      </c>
    </row>
    <row r="30" spans="2:12" x14ac:dyDescent="0.25">
      <c r="B30" s="29">
        <v>23</v>
      </c>
      <c r="C30" s="29" t="s">
        <v>76</v>
      </c>
      <c r="D30" s="29" t="s">
        <v>291</v>
      </c>
      <c r="E30" s="19">
        <v>70</v>
      </c>
      <c r="F30" s="8">
        <v>100</v>
      </c>
      <c r="G30" s="41">
        <v>70</v>
      </c>
      <c r="H30" s="41">
        <v>90</v>
      </c>
      <c r="I30" s="41">
        <v>90</v>
      </c>
      <c r="J30" s="41">
        <v>100</v>
      </c>
      <c r="K30" s="8">
        <v>0</v>
      </c>
      <c r="L30" s="12">
        <f t="shared" si="0"/>
        <v>74.285714285714292</v>
      </c>
    </row>
    <row r="31" spans="2:12" x14ac:dyDescent="0.25">
      <c r="B31" s="29">
        <v>24</v>
      </c>
      <c r="C31" s="29" t="s">
        <v>77</v>
      </c>
      <c r="D31" s="29" t="s">
        <v>292</v>
      </c>
      <c r="E31" s="19">
        <v>86</v>
      </c>
      <c r="F31" s="8">
        <v>100</v>
      </c>
      <c r="G31" s="41">
        <v>92</v>
      </c>
      <c r="H31" s="41">
        <v>80</v>
      </c>
      <c r="I31" s="41">
        <v>90</v>
      </c>
      <c r="J31" s="41">
        <v>100</v>
      </c>
      <c r="K31" s="8">
        <v>0</v>
      </c>
      <c r="L31" s="12">
        <f t="shared" si="0"/>
        <v>78.285714285714292</v>
      </c>
    </row>
    <row r="32" spans="2:12" x14ac:dyDescent="0.25">
      <c r="B32" s="31">
        <f t="shared" ref="B32:B52" si="1">B31+1</f>
        <v>25</v>
      </c>
      <c r="C32" s="31"/>
      <c r="D32" s="31"/>
      <c r="E32" s="40"/>
      <c r="F32" s="37"/>
      <c r="G32" s="37"/>
      <c r="H32" s="8">
        <f>AVERAGE(H8:H31)</f>
        <v>85</v>
      </c>
      <c r="I32" s="37">
        <f>AVERAGE(I8:I31)</f>
        <v>90.708333333333329</v>
      </c>
      <c r="J32" s="37">
        <f>AVERAGE(J8:J31)</f>
        <v>94.583333333333329</v>
      </c>
      <c r="K32" s="8">
        <v>0</v>
      </c>
      <c r="L32" s="12">
        <f t="shared" si="0"/>
        <v>38.613095238095234</v>
      </c>
    </row>
    <row r="33" spans="2:12" x14ac:dyDescent="0.25">
      <c r="B33" s="22">
        <f t="shared" si="1"/>
        <v>26</v>
      </c>
      <c r="C33" s="22"/>
      <c r="D33" s="23"/>
      <c r="E33" s="8"/>
      <c r="F33" s="8"/>
      <c r="G33" s="37"/>
      <c r="H33" s="8"/>
      <c r="I33" s="8"/>
      <c r="J33" s="8"/>
      <c r="K33" s="8"/>
      <c r="L33" s="12">
        <f t="shared" si="0"/>
        <v>0</v>
      </c>
    </row>
    <row r="34" spans="2:12" x14ac:dyDescent="0.25">
      <c r="B34" s="10">
        <f t="shared" si="1"/>
        <v>27</v>
      </c>
      <c r="C34" s="10"/>
      <c r="D34" s="11"/>
      <c r="E34" s="8"/>
      <c r="F34" s="8"/>
      <c r="G34" s="8"/>
      <c r="H34" s="8"/>
      <c r="I34" s="8"/>
      <c r="J34" s="8"/>
      <c r="K34" s="8"/>
      <c r="L34" s="12">
        <f t="shared" si="0"/>
        <v>0</v>
      </c>
    </row>
    <row r="35" spans="2:12" x14ac:dyDescent="0.25">
      <c r="B35" s="10">
        <f t="shared" si="1"/>
        <v>28</v>
      </c>
      <c r="C35" s="10"/>
      <c r="D35" s="11"/>
      <c r="E35" s="8"/>
      <c r="F35" s="8"/>
      <c r="G35" s="8"/>
      <c r="H35" s="8"/>
      <c r="I35" s="8"/>
      <c r="J35" s="8"/>
      <c r="K35" s="8"/>
      <c r="L35" s="12">
        <f t="shared" si="0"/>
        <v>0</v>
      </c>
    </row>
    <row r="36" spans="2:12" x14ac:dyDescent="0.25">
      <c r="B36" s="10">
        <f t="shared" si="1"/>
        <v>29</v>
      </c>
      <c r="C36" s="10"/>
      <c r="D36" s="11"/>
      <c r="E36" s="8"/>
      <c r="F36" s="8"/>
      <c r="G36" s="8"/>
      <c r="H36" s="8"/>
      <c r="I36" s="8"/>
      <c r="J36" s="8"/>
      <c r="K36" s="8"/>
      <c r="L36" s="12">
        <f t="shared" si="0"/>
        <v>0</v>
      </c>
    </row>
    <row r="37" spans="2:12" x14ac:dyDescent="0.25">
      <c r="B37" s="10">
        <f t="shared" si="1"/>
        <v>30</v>
      </c>
      <c r="C37" s="10"/>
      <c r="D37" s="11"/>
      <c r="E37" s="8"/>
      <c r="F37" s="8"/>
      <c r="G37" s="8"/>
      <c r="H37" s="8"/>
      <c r="I37" s="8"/>
      <c r="J37" s="8"/>
      <c r="K37" s="8"/>
      <c r="L37" s="12">
        <f t="shared" si="0"/>
        <v>0</v>
      </c>
    </row>
    <row r="38" spans="2:12" x14ac:dyDescent="0.25">
      <c r="B38" s="10">
        <f t="shared" si="1"/>
        <v>31</v>
      </c>
      <c r="C38" s="10"/>
      <c r="D38" s="11"/>
      <c r="E38" s="8"/>
      <c r="F38" s="8"/>
      <c r="G38" s="8"/>
      <c r="H38" s="8"/>
      <c r="I38" s="8"/>
      <c r="J38" s="8"/>
      <c r="K38" s="8"/>
      <c r="L38" s="12">
        <f t="shared" si="0"/>
        <v>0</v>
      </c>
    </row>
    <row r="39" spans="2:12" x14ac:dyDescent="0.25">
      <c r="B39" s="10">
        <f t="shared" si="1"/>
        <v>32</v>
      </c>
      <c r="C39" s="10"/>
      <c r="D39" s="11"/>
      <c r="E39" s="8"/>
      <c r="F39" s="8"/>
      <c r="G39" s="8"/>
      <c r="H39" s="8"/>
      <c r="I39" s="8"/>
      <c r="J39" s="8"/>
      <c r="K39" s="8"/>
      <c r="L39" s="12">
        <f t="shared" si="0"/>
        <v>0</v>
      </c>
    </row>
    <row r="40" spans="2:12" x14ac:dyDescent="0.25">
      <c r="B40" s="10">
        <f t="shared" si="1"/>
        <v>33</v>
      </c>
      <c r="C40" s="10"/>
      <c r="D40" s="11"/>
      <c r="E40" s="8"/>
      <c r="F40" s="8"/>
      <c r="G40" s="8"/>
      <c r="H40" s="8"/>
      <c r="I40" s="8"/>
      <c r="J40" s="8"/>
      <c r="K40" s="8"/>
      <c r="L40" s="12">
        <f t="shared" si="0"/>
        <v>0</v>
      </c>
    </row>
    <row r="41" spans="2:12" x14ac:dyDescent="0.25">
      <c r="B41" s="10">
        <f t="shared" si="1"/>
        <v>34</v>
      </c>
      <c r="C41" s="10"/>
      <c r="D41" s="11"/>
      <c r="E41" s="8"/>
      <c r="F41" s="8"/>
      <c r="G41" s="8"/>
      <c r="H41" s="8"/>
      <c r="I41" s="8"/>
      <c r="J41" s="8"/>
      <c r="K41" s="8"/>
      <c r="L41" s="12">
        <f t="shared" si="0"/>
        <v>0</v>
      </c>
    </row>
    <row r="42" spans="2:12" x14ac:dyDescent="0.25">
      <c r="B42" s="10">
        <f t="shared" si="1"/>
        <v>35</v>
      </c>
      <c r="C42" s="10"/>
      <c r="D42" s="11"/>
      <c r="E42" s="8"/>
      <c r="F42" s="8"/>
      <c r="G42" s="8"/>
      <c r="H42" s="8"/>
      <c r="I42" s="8"/>
      <c r="J42" s="8"/>
      <c r="K42" s="8"/>
      <c r="L42" s="12">
        <f t="shared" si="0"/>
        <v>0</v>
      </c>
    </row>
    <row r="43" spans="2:12" x14ac:dyDescent="0.25">
      <c r="B43" s="10">
        <f t="shared" si="1"/>
        <v>36</v>
      </c>
      <c r="C43" s="10"/>
      <c r="D43" s="11"/>
      <c r="E43" s="8"/>
      <c r="F43" s="8"/>
      <c r="G43" s="8"/>
      <c r="H43" s="8"/>
      <c r="I43" s="8"/>
      <c r="J43" s="8"/>
      <c r="K43" s="8"/>
      <c r="L43" s="12">
        <f t="shared" si="0"/>
        <v>0</v>
      </c>
    </row>
    <row r="44" spans="2:12" x14ac:dyDescent="0.25">
      <c r="B44" s="10">
        <f t="shared" si="1"/>
        <v>37</v>
      </c>
      <c r="C44" s="13"/>
      <c r="D44" s="11"/>
      <c r="E44" s="8"/>
      <c r="F44" s="8"/>
      <c r="G44" s="8"/>
      <c r="H44" s="8"/>
      <c r="I44" s="8"/>
      <c r="J44" s="8"/>
      <c r="K44" s="8"/>
      <c r="L44" s="12">
        <f t="shared" si="0"/>
        <v>0</v>
      </c>
    </row>
    <row r="45" spans="2:12" x14ac:dyDescent="0.25">
      <c r="B45" s="10">
        <f t="shared" si="1"/>
        <v>38</v>
      </c>
      <c r="C45" s="13"/>
      <c r="D45" s="11"/>
      <c r="E45" s="8"/>
      <c r="F45" s="8"/>
      <c r="G45" s="8"/>
      <c r="H45" s="8"/>
      <c r="I45" s="8"/>
      <c r="J45" s="8"/>
      <c r="K45" s="8"/>
      <c r="L45" s="12">
        <f t="shared" si="0"/>
        <v>0</v>
      </c>
    </row>
    <row r="46" spans="2:12" x14ac:dyDescent="0.25">
      <c r="B46" s="10">
        <f t="shared" si="1"/>
        <v>39</v>
      </c>
      <c r="C46" s="13"/>
      <c r="D46" s="11"/>
      <c r="E46" s="8"/>
      <c r="F46" s="8"/>
      <c r="G46" s="8"/>
      <c r="H46" s="8"/>
      <c r="I46" s="8"/>
      <c r="J46" s="8"/>
      <c r="K46" s="8"/>
      <c r="L46" s="12">
        <f t="shared" si="0"/>
        <v>0</v>
      </c>
    </row>
    <row r="47" spans="2:12" x14ac:dyDescent="0.25">
      <c r="B47" s="10">
        <f t="shared" si="1"/>
        <v>40</v>
      </c>
      <c r="C47" s="13"/>
      <c r="D47" s="11"/>
      <c r="E47" s="8"/>
      <c r="F47" s="8"/>
      <c r="G47" s="8"/>
      <c r="H47" s="8"/>
      <c r="I47" s="8"/>
      <c r="J47" s="8"/>
      <c r="K47" s="8"/>
      <c r="L47" s="12">
        <f t="shared" si="0"/>
        <v>0</v>
      </c>
    </row>
    <row r="48" spans="2:12" x14ac:dyDescent="0.25">
      <c r="B48" s="10">
        <f t="shared" si="1"/>
        <v>41</v>
      </c>
      <c r="C48" s="13"/>
      <c r="D48" s="11"/>
      <c r="E48" s="8"/>
      <c r="F48" s="8"/>
      <c r="G48" s="8"/>
      <c r="H48" s="8"/>
      <c r="I48" s="8"/>
      <c r="J48" s="8"/>
      <c r="K48" s="8"/>
      <c r="L48" s="12">
        <f t="shared" si="0"/>
        <v>0</v>
      </c>
    </row>
    <row r="49" spans="2:12" x14ac:dyDescent="0.25">
      <c r="B49" s="10">
        <f t="shared" si="1"/>
        <v>42</v>
      </c>
      <c r="C49" s="13"/>
      <c r="D49" s="11"/>
      <c r="E49" s="8"/>
      <c r="F49" s="8"/>
      <c r="G49" s="8"/>
      <c r="H49" s="8"/>
      <c r="I49" s="8"/>
      <c r="J49" s="8"/>
      <c r="K49" s="8"/>
      <c r="L49" s="12">
        <f t="shared" si="0"/>
        <v>0</v>
      </c>
    </row>
    <row r="50" spans="2:12" x14ac:dyDescent="0.25">
      <c r="B50" s="10">
        <f t="shared" si="1"/>
        <v>43</v>
      </c>
      <c r="C50" s="13"/>
      <c r="D50" s="11"/>
      <c r="E50" s="8"/>
      <c r="F50" s="8"/>
      <c r="G50" s="8"/>
      <c r="H50" s="8"/>
      <c r="I50" s="8"/>
      <c r="J50" s="8"/>
      <c r="K50" s="8"/>
      <c r="L50" s="12">
        <f t="shared" si="0"/>
        <v>0</v>
      </c>
    </row>
    <row r="51" spans="2:12" x14ac:dyDescent="0.25">
      <c r="B51" s="10">
        <f t="shared" si="1"/>
        <v>44</v>
      </c>
      <c r="C51" s="13"/>
      <c r="D51" s="11"/>
      <c r="E51" s="8"/>
      <c r="F51" s="8"/>
      <c r="G51" s="8"/>
      <c r="H51" s="8"/>
      <c r="I51" s="8"/>
      <c r="J51" s="8"/>
      <c r="K51" s="8"/>
      <c r="L51" s="12">
        <f t="shared" si="0"/>
        <v>0</v>
      </c>
    </row>
    <row r="52" spans="2:12" x14ac:dyDescent="0.25">
      <c r="B52" s="10">
        <f t="shared" si="1"/>
        <v>45</v>
      </c>
      <c r="C52" s="6"/>
      <c r="D52" s="7"/>
      <c r="E52" s="6"/>
      <c r="F52" s="6"/>
      <c r="G52" s="6"/>
      <c r="H52" s="6"/>
      <c r="I52" s="6"/>
      <c r="J52" s="6"/>
      <c r="K52" s="6"/>
      <c r="L52" s="12">
        <f t="shared" si="0"/>
        <v>0</v>
      </c>
    </row>
    <row r="53" spans="2:12" x14ac:dyDescent="0.25">
      <c r="C53" s="54"/>
      <c r="D53" s="51"/>
      <c r="E53" s="14">
        <f t="shared" ref="E53:K53" si="2">COUNTIF(E8:E52,"&gt;=70")</f>
        <v>24</v>
      </c>
      <c r="F53" s="14">
        <f t="shared" si="2"/>
        <v>23</v>
      </c>
      <c r="G53" s="14">
        <f t="shared" si="2"/>
        <v>22</v>
      </c>
      <c r="H53" s="14">
        <f t="shared" si="2"/>
        <v>23</v>
      </c>
      <c r="I53" s="14">
        <f t="shared" si="2"/>
        <v>24</v>
      </c>
      <c r="J53" s="14">
        <f t="shared" si="2"/>
        <v>24</v>
      </c>
      <c r="K53" s="14">
        <f t="shared" si="2"/>
        <v>0</v>
      </c>
      <c r="L53" s="15">
        <f>COUNTIF(L8:L47,"&gt;=70")</f>
        <v>22</v>
      </c>
    </row>
    <row r="54" spans="2:12" x14ac:dyDescent="0.25">
      <c r="C54" s="54"/>
      <c r="D54" s="51"/>
      <c r="E54" s="16">
        <f t="shared" ref="E54:L54" si="3">COUNTIF(E8:E52,"&lt;70")</f>
        <v>0</v>
      </c>
      <c r="F54" s="16">
        <f t="shared" si="3"/>
        <v>1</v>
      </c>
      <c r="G54" s="16">
        <f t="shared" si="3"/>
        <v>2</v>
      </c>
      <c r="H54" s="16">
        <f t="shared" si="3"/>
        <v>2</v>
      </c>
      <c r="I54" s="16">
        <f t="shared" si="3"/>
        <v>1</v>
      </c>
      <c r="J54" s="16">
        <f t="shared" si="3"/>
        <v>1</v>
      </c>
      <c r="K54" s="16">
        <f t="shared" si="3"/>
        <v>25</v>
      </c>
      <c r="L54" s="16">
        <f t="shared" si="3"/>
        <v>23</v>
      </c>
    </row>
    <row r="55" spans="2:12" x14ac:dyDescent="0.25">
      <c r="C55" s="54"/>
      <c r="D55" s="51"/>
      <c r="E55" s="16">
        <f t="shared" ref="E55:L55" si="4">COUNT(E8:E52)</f>
        <v>24</v>
      </c>
      <c r="F55" s="16">
        <f t="shared" si="4"/>
        <v>24</v>
      </c>
      <c r="G55" s="16">
        <f t="shared" si="4"/>
        <v>24</v>
      </c>
      <c r="H55" s="16">
        <f t="shared" si="4"/>
        <v>25</v>
      </c>
      <c r="I55" s="16">
        <f t="shared" si="4"/>
        <v>25</v>
      </c>
      <c r="J55" s="16">
        <f t="shared" si="4"/>
        <v>25</v>
      </c>
      <c r="K55" s="16">
        <f t="shared" si="4"/>
        <v>25</v>
      </c>
      <c r="L55" s="16">
        <f t="shared" si="4"/>
        <v>45</v>
      </c>
    </row>
    <row r="56" spans="2:12" x14ac:dyDescent="0.25">
      <c r="C56" s="54"/>
      <c r="D56" s="51"/>
      <c r="E56" s="17">
        <f t="shared" ref="E56:L56" si="5">E53/E55</f>
        <v>1</v>
      </c>
      <c r="F56" s="18">
        <f t="shared" si="5"/>
        <v>0.95833333333333337</v>
      </c>
      <c r="G56" s="18">
        <f t="shared" si="5"/>
        <v>0.91666666666666663</v>
      </c>
      <c r="H56" s="18">
        <f t="shared" si="5"/>
        <v>0.92</v>
      </c>
      <c r="I56" s="18">
        <f t="shared" si="5"/>
        <v>0.96</v>
      </c>
      <c r="J56" s="18">
        <f t="shared" si="5"/>
        <v>0.96</v>
      </c>
      <c r="K56" s="18">
        <f t="shared" si="5"/>
        <v>0</v>
      </c>
      <c r="L56" s="18">
        <f t="shared" si="5"/>
        <v>0.48888888888888887</v>
      </c>
    </row>
    <row r="57" spans="2:12" x14ac:dyDescent="0.25">
      <c r="C57" s="54"/>
      <c r="D57" s="51"/>
      <c r="E57" s="17">
        <f t="shared" ref="E57:L57" si="6">E54/E55</f>
        <v>0</v>
      </c>
      <c r="F57" s="17">
        <f t="shared" si="6"/>
        <v>4.1666666666666664E-2</v>
      </c>
      <c r="G57" s="18">
        <f t="shared" si="6"/>
        <v>8.3333333333333329E-2</v>
      </c>
      <c r="H57" s="18">
        <f t="shared" si="6"/>
        <v>0.08</v>
      </c>
      <c r="I57" s="18">
        <f t="shared" si="6"/>
        <v>0.04</v>
      </c>
      <c r="J57" s="18">
        <f t="shared" si="6"/>
        <v>0.04</v>
      </c>
      <c r="K57" s="18">
        <f t="shared" si="6"/>
        <v>1</v>
      </c>
      <c r="L57" s="18">
        <f t="shared" si="6"/>
        <v>0.51111111111111107</v>
      </c>
    </row>
    <row r="58" spans="2:12" x14ac:dyDescent="0.25">
      <c r="C58" s="54"/>
      <c r="D58" s="51"/>
    </row>
  </sheetData>
  <mergeCells count="11">
    <mergeCell ref="C53:D53"/>
    <mergeCell ref="B1:K1"/>
    <mergeCell ref="C2:K2"/>
    <mergeCell ref="E3:F3"/>
    <mergeCell ref="I3:J3"/>
    <mergeCell ref="F5:K5"/>
    <mergeCell ref="C54:D54"/>
    <mergeCell ref="C55:D55"/>
    <mergeCell ref="C56:D56"/>
    <mergeCell ref="C57:D57"/>
    <mergeCell ref="C58:D58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FUNDAMENTOS DE SISTEMAS DE INFO</vt:lpstr>
      <vt:lpstr>FUNDAMENTOS DE TELEC</vt:lpstr>
      <vt:lpstr>INFOR -ADMON</vt:lpstr>
      <vt:lpstr>TALLER DE ETICA INFO</vt:lpstr>
      <vt:lpstr>TALLER DE ETICA MECA</vt:lpstr>
      <vt:lpstr>SISTEMAS OPERATIVOS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Mary</cp:lastModifiedBy>
  <cp:lastPrinted>2024-01-05T20:34:51Z</cp:lastPrinted>
  <dcterms:created xsi:type="dcterms:W3CDTF">2023-03-14T19:16:59Z</dcterms:created>
  <dcterms:modified xsi:type="dcterms:W3CDTF">2024-01-07T04:15:42Z</dcterms:modified>
</cp:coreProperties>
</file>