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PersonalTec\2324-AgoEne\ReportesSGI\"/>
    </mc:Choice>
  </mc:AlternateContent>
  <xr:revisionPtr revIDLastSave="0" documentId="13_ncr:1_{C8BB163E-7BB4-4CBF-B7FF-6400AD3EA71D}" xr6:coauthVersionLast="47" xr6:coauthVersionMax="47" xr10:uidLastSave="{00000000-0000-0000-0000-000000000000}"/>
  <bookViews>
    <workbookView xWindow="120" yWindow="90" windowWidth="19070" windowHeight="988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5" i="4" l="1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E14" i="4"/>
  <c r="D14" i="4"/>
  <c r="C14" i="4"/>
  <c r="A14" i="4"/>
  <c r="A15" i="3"/>
  <c r="A16" i="3"/>
  <c r="A17" i="3"/>
  <c r="A18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6" i="4" l="1"/>
  <c r="I18" i="4"/>
  <c r="I15" i="4"/>
  <c r="L16" i="4" l="1"/>
  <c r="L18" i="4"/>
  <c r="L15" i="4"/>
  <c r="L16" i="2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E15" i="3"/>
  <c r="E16" i="3"/>
  <c r="E17" i="3"/>
  <c r="E18" i="3"/>
  <c r="D15" i="3"/>
  <c r="D16" i="3"/>
  <c r="D17" i="3"/>
  <c r="D18" i="3"/>
  <c r="C15" i="3"/>
  <c r="C16" i="3"/>
  <c r="C17" i="3"/>
  <c r="C18" i="3"/>
  <c r="L18" i="5" l="1"/>
  <c r="I18" i="5"/>
  <c r="J18" i="5" s="1"/>
  <c r="H18" i="5"/>
  <c r="I18" i="2"/>
  <c r="L18" i="2"/>
  <c r="I17" i="2"/>
  <c r="L17" i="2"/>
  <c r="L18" i="3"/>
  <c r="E14" i="3"/>
  <c r="D14" i="3"/>
  <c r="C14" i="3"/>
  <c r="A14" i="3"/>
  <c r="I15" i="2" l="1"/>
  <c r="L17" i="4"/>
  <c r="I17" i="4"/>
  <c r="I18" i="3"/>
  <c r="L17" i="3"/>
  <c r="I17" i="3"/>
  <c r="L16" i="3"/>
  <c r="I16" i="3"/>
  <c r="L15" i="3"/>
  <c r="I15" i="3"/>
  <c r="L14" i="3"/>
  <c r="I14" i="3"/>
  <c r="N31" i="4"/>
  <c r="M31" i="4"/>
  <c r="K31" i="4"/>
  <c r="G31" i="4"/>
  <c r="F31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0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1" i="4"/>
  <c r="L31" i="4" s="1"/>
  <c r="I31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<sst xmlns="http://schemas.openxmlformats.org/spreadsheetml/2006/main" count="197" uniqueCount="50">
  <si>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</si>
  <si>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</si>
  <si>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</si>
  <si>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</si>
  <si>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</si>
  <si>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</si>
  <si>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</si>
  <si>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</si>
  <si>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</si>
  <si>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</si>
  <si>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</si>
  <si>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</si>
  <si>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</si>
  <si>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</si>
  <si>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</si>
  <si>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</si>
  <si>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</si>
  <si>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</si>
  <si>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</si>
  <si>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</si>
  <si>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</si>
  <si>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</si>
  <si>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</si>
  <si>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</si>
  <si>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</si>
  <si>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</si>
  <si>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</si>
  <si>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</si>
  <si>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</si>
  <si>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</si>
  <si>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</si>
  <si>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</si>
  <si>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</si>
  <si>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</si>
  <si>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</si>
  <si>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</si>
  <si>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</si>
  <si>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</si>
  <si>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ISC. LILY ALEJANDRA MEDRANO MENDOZA</t>
  </si>
  <si>
    <t>ISC. DIEGO DE JESÚS VELÁZQUEZ LUCHO</t>
  </si>
  <si>
    <t>MATEMÁTICAS DISCRETAS</t>
  </si>
  <si>
    <t>TALLER DE ÉTICA</t>
  </si>
  <si>
    <t>LENGUAJES DE INTERFAZ (a)</t>
  </si>
  <si>
    <t>LENGUAJES DE INTERFAZ (b)</t>
  </si>
  <si>
    <t>TALLER DE INVESTIGACIÓN I</t>
  </si>
  <si>
    <t>104A</t>
  </si>
  <si>
    <t>504A</t>
  </si>
  <si>
    <t>504B</t>
  </si>
  <si>
    <t>704A</t>
  </si>
  <si>
    <t>SEP. 2023 - ENE.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</si>
</sst>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zoomScaleSheetLayoutView="50" workbookViewId="0">
      <selection activeCell="I8" sqref="I8:K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49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40</v>
      </c>
      <c r="B14" s="11">
        <v>1</v>
      </c>
      <c r="C14" s="11" t="s">
        <v>45</v>
      </c>
      <c r="D14" s="11" t="s">
        <v>36</v>
      </c>
      <c r="E14" s="11">
        <v>34</v>
      </c>
      <c r="F14" s="11">
        <v>27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71</v>
      </c>
      <c r="N14" s="13">
        <v>0.79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41</v>
      </c>
      <c r="B15" s="11" t="s">
        <v>34</v>
      </c>
      <c r="C15" s="11" t="s">
        <v>45</v>
      </c>
      <c r="D15" s="11" t="s">
        <v>36</v>
      </c>
      <c r="E15" s="11"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42</v>
      </c>
      <c r="B16" s="11" t="s">
        <v>34</v>
      </c>
      <c r="C16" s="11" t="s">
        <v>46</v>
      </c>
      <c r="D16" s="11" t="s">
        <v>36</v>
      </c>
      <c r="E16" s="11">
        <v>22</v>
      </c>
      <c r="F16" s="11"/>
      <c r="G16" s="11"/>
      <c r="H16" s="12"/>
      <c r="I16" s="11">
        <f t="shared" ref="I16:I18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43</v>
      </c>
      <c r="B17" s="11" t="s">
        <v>34</v>
      </c>
      <c r="C17" s="11" t="s">
        <v>47</v>
      </c>
      <c r="D17" s="11" t="s">
        <v>36</v>
      </c>
      <c r="E17" s="11"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44</v>
      </c>
      <c r="B18" s="11">
        <v>1</v>
      </c>
      <c r="C18" s="11" t="s">
        <v>48</v>
      </c>
      <c r="D18" s="11" t="s">
        <v>36</v>
      </c>
      <c r="E18" s="11">
        <v>22</v>
      </c>
      <c r="F18" s="11">
        <v>22</v>
      </c>
      <c r="G18" s="11"/>
      <c r="H18" s="12"/>
      <c r="I18" s="11">
        <f t="shared" si="1"/>
        <v>0</v>
      </c>
      <c r="J18" s="12"/>
      <c r="K18" s="11">
        <v>0</v>
      </c>
      <c r="L18" s="12">
        <f t="shared" ref="L18" si="2">K18/E18</f>
        <v>0</v>
      </c>
      <c r="M18" s="11">
        <v>96</v>
      </c>
      <c r="N18" s="13">
        <v>0.68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49</v>
      </c>
      <c r="G28" s="17">
        <f>SUM(G14:G27)</f>
        <v>0</v>
      </c>
      <c r="H28" s="18"/>
      <c r="I28" s="17">
        <f>SUM(I14:I27)</f>
        <v>73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83.5</v>
      </c>
      <c r="N28" s="19">
        <f>AVERAGE(N14:N27)</f>
        <v>0.7350000000000001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" workbookViewId="0">
      <selection activeCell="D23" sqref="D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ref="I16:I19" si="2">(E16-SUM(F16:G16))-K16</f>
        <v>22</v>
      </c>
      <c r="J16" s="12"/>
      <c r="K16" s="11">
        <v>0</v>
      </c>
      <c r="L16" s="12">
        <f t="shared" ref="L16:L19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2"/>
        <v>15</v>
      </c>
      <c r="J17" s="12"/>
      <c r="K17" s="11">
        <v>0</v>
      </c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2"/>
        <v>22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/>
      <c r="I28" s="17">
        <f>SUM(I14:I27)</f>
        <v>122</v>
      </c>
      <c r="J28" s="18"/>
      <c r="K28" s="17">
        <f>SUM(K14:K27)</f>
        <v>0</v>
      </c>
      <c r="L28" s="18">
        <f t="shared" ref="L28" si="4">K28/E28</f>
        <v>0</v>
      </c>
      <c r="M28" s="22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E24" sqref="E2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ref="I16:I19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1"/>
        <v>22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/>
      <c r="I28" s="17">
        <f>SUM(I14:I27)</f>
        <v>122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opLeftCell="A4" zoomScale="80" zoomScaleNormal="80" workbookViewId="0">
      <selection activeCell="I27" sqref="I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ref="I15:I16" si="1">(E15-SUM(F15:G15))-K15</f>
        <v>29</v>
      </c>
      <c r="J15" s="12"/>
      <c r="K15" s="11">
        <v>0</v>
      </c>
      <c r="L15" s="12">
        <f t="shared" ref="L15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si="1"/>
        <v>22</v>
      </c>
      <c r="J16" s="12"/>
      <c r="K16" s="11">
        <v>0</v>
      </c>
      <c r="L16" s="12">
        <f t="shared" ref="L16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:L22" si="4"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>(E18-SUM(F18:G18))-K18</f>
        <v>22</v>
      </c>
      <c r="J18" s="12"/>
      <c r="K18" s="11">
        <v>0</v>
      </c>
      <c r="L18" s="12">
        <f t="shared" si="4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6.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6" t="s">
        <v>26</v>
      </c>
      <c r="B31" s="17" t="s">
        <v>25</v>
      </c>
      <c r="C31" s="17" t="s">
        <v>25</v>
      </c>
      <c r="D31" s="17" t="s">
        <v>25</v>
      </c>
      <c r="E31" s="17">
        <f>SUM(E14:E30)</f>
        <v>122</v>
      </c>
      <c r="F31" s="17">
        <f>SUM(F14:F30)</f>
        <v>0</v>
      </c>
      <c r="G31" s="17">
        <f>SUM(G14:G30)</f>
        <v>0</v>
      </c>
      <c r="H31" s="18"/>
      <c r="I31" s="17">
        <f>SUM(I14:I30)</f>
        <v>122</v>
      </c>
      <c r="J31" s="18"/>
      <c r="K31" s="17">
        <f>SUM(K14:K30)</f>
        <v>0</v>
      </c>
      <c r="L31" s="18">
        <f t="shared" ref="L31" si="5">K31/E31</f>
        <v>0</v>
      </c>
      <c r="M31" s="17" t="e">
        <f>AVERAGE(M14:M30)</f>
        <v>#DIV/0!</v>
      </c>
      <c r="N31" s="19" t="e">
        <f>AVERAGE(N14:N30)</f>
        <v>#DIV/0!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42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43" t="s">
        <v>28</v>
      </c>
      <c r="C36" s="24"/>
      <c r="D36" s="24"/>
      <c r="E36" s="1"/>
      <c r="F36" s="1"/>
      <c r="G36" s="25" t="s">
        <v>29</v>
      </c>
      <c r="H36" s="24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44"/>
      <c r="C37" s="28"/>
      <c r="D37" s="28"/>
      <c r="E37" s="1"/>
      <c r="F37" s="1"/>
      <c r="G37" s="29"/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45" t="s">
        <v>30</v>
      </c>
      <c r="B38" s="24"/>
      <c r="C38" s="8"/>
      <c r="D38" s="1"/>
      <c r="E38" s="45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40" t="str">
        <f>B10</f>
        <v>ANA FRANCISCA LULE RANGEL</v>
      </c>
      <c r="C40" s="24"/>
      <c r="D40" s="24"/>
      <c r="E40" s="21"/>
      <c r="F40" s="21"/>
      <c r="G40" s="41" t="s">
        <v>39</v>
      </c>
      <c r="H40" s="24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30" zoomScale="80" zoomScaleNormal="80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37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>
        <f>(F14+G14)/E14</f>
        <v>0</v>
      </c>
      <c r="I14" s="11">
        <f t="shared" ref="I14:I17" si="0">(E14-SUM(F14:G14))-K14</f>
        <v>34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37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ref="H15:H17" si="3">(F15+G15)/E15</f>
        <v>0</v>
      </c>
      <c r="I15" s="11">
        <f t="shared" si="0"/>
        <v>29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37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>
        <f t="shared" si="3"/>
        <v>0</v>
      </c>
      <c r="I16" s="11">
        <f t="shared" si="0"/>
        <v>22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37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37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8">SUM(E14:E27)</f>
        <v>122</v>
      </c>
      <c r="F28" s="17">
        <f t="shared" si="8"/>
        <v>0</v>
      </c>
      <c r="G28" s="17">
        <f t="shared" si="8"/>
        <v>0</v>
      </c>
      <c r="H28" s="18">
        <f>SUM(F28:G28)/E28</f>
        <v>0</v>
      </c>
      <c r="I28" s="17">
        <f>(E28-SUM(F28:G28))-K28</f>
        <v>122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9">AVERAGE(M14:M27)</f>
        <v>#DIV/0!</v>
      </c>
      <c r="N28" s="19" t="e">
        <f t="shared" si="9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2023-10-05T17:53:58Z</dcterms:modified>
</cp:coreProperties>
</file>