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PersonalTec\2324-AgoEne\RepSGI\Rep2\"/>
    </mc:Choice>
  </mc:AlternateContent>
  <xr:revisionPtr revIDLastSave="0" documentId="8_{84584703-244C-4CB9-93CB-2DB3E8FA9285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MatematicasDiscretas" sheetId="1" r:id="rId1"/>
    <sheet name="TallerDeEtica" sheetId="4" r:id="rId2"/>
    <sheet name="LengInterfazA" sheetId="5" r:id="rId3"/>
    <sheet name="LengInterfazB" sheetId="6" r:id="rId4"/>
    <sheet name="TallerDeInv1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3" l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9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9" i="4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9" i="6"/>
  <c r="L25" i="6"/>
  <c r="M25" i="6"/>
  <c r="L26" i="6"/>
  <c r="M26" i="6"/>
  <c r="M29" i="6" s="1"/>
  <c r="L27" i="6"/>
  <c r="L28" i="6" s="1"/>
  <c r="M27" i="6"/>
  <c r="M28" i="6"/>
  <c r="L29" i="6"/>
  <c r="B24" i="6"/>
  <c r="B31" i="5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B25" i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9" i="5"/>
  <c r="N32" i="5" s="1"/>
  <c r="P10" i="1"/>
  <c r="P9" i="1"/>
  <c r="N33" i="5" l="1"/>
  <c r="N34" i="5"/>
  <c r="N35" i="5" s="1"/>
  <c r="B10" i="5"/>
  <c r="B11" i="5" s="1"/>
  <c r="N36" i="5" l="1"/>
  <c r="K27" i="6"/>
  <c r="J27" i="6"/>
  <c r="K26" i="6"/>
  <c r="J26" i="6"/>
  <c r="K25" i="6"/>
  <c r="J25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M34" i="5"/>
  <c r="L34" i="5"/>
  <c r="K34" i="5"/>
  <c r="J34" i="5"/>
  <c r="M33" i="5"/>
  <c r="L33" i="5"/>
  <c r="K33" i="5"/>
  <c r="J33" i="5"/>
  <c r="M32" i="5"/>
  <c r="L32" i="5"/>
  <c r="K32" i="5"/>
  <c r="J32" i="5"/>
  <c r="B12" i="5"/>
  <c r="B13" i="5" s="1"/>
  <c r="B14" i="5" s="1"/>
  <c r="B15" i="5" s="1"/>
  <c r="M41" i="4"/>
  <c r="L41" i="4"/>
  <c r="K41" i="4"/>
  <c r="J41" i="4"/>
  <c r="M40" i="4"/>
  <c r="L40" i="4"/>
  <c r="K40" i="4"/>
  <c r="J40" i="4"/>
  <c r="M39" i="4"/>
  <c r="L39" i="4"/>
  <c r="L42" i="4" s="1"/>
  <c r="K39" i="4"/>
  <c r="J39" i="4"/>
  <c r="B10" i="4"/>
  <c r="L34" i="3"/>
  <c r="K34" i="3"/>
  <c r="J34" i="3"/>
  <c r="L33" i="3"/>
  <c r="K33" i="3"/>
  <c r="J33" i="3"/>
  <c r="L32" i="3"/>
  <c r="K32" i="3"/>
  <c r="J32" i="3"/>
  <c r="B11" i="4" l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16" i="5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L43" i="4"/>
  <c r="J29" i="6"/>
  <c r="J28" i="6"/>
  <c r="M36" i="5"/>
  <c r="M35" i="5"/>
  <c r="L36" i="5"/>
  <c r="L35" i="5"/>
  <c r="K29" i="6"/>
  <c r="K28" i="6"/>
  <c r="M42" i="4"/>
  <c r="K42" i="4"/>
  <c r="J35" i="3"/>
  <c r="L35" i="3"/>
  <c r="K36" i="3"/>
  <c r="J35" i="5"/>
  <c r="K36" i="5"/>
  <c r="M34" i="3"/>
  <c r="K35" i="3"/>
  <c r="J36" i="3"/>
  <c r="L36" i="3"/>
  <c r="J42" i="4"/>
  <c r="K43" i="4"/>
  <c r="M43" i="4"/>
  <c r="K35" i="5"/>
  <c r="N41" i="4"/>
  <c r="J36" i="5"/>
  <c r="N27" i="6"/>
  <c r="N25" i="6"/>
  <c r="N26" i="6"/>
  <c r="N29" i="6" s="1"/>
  <c r="J43" i="4"/>
  <c r="N39" i="4"/>
  <c r="N40" i="4"/>
  <c r="M32" i="3"/>
  <c r="M33" i="3"/>
  <c r="K46" i="1"/>
  <c r="L46" i="1"/>
  <c r="M46" i="1"/>
  <c r="N46" i="1"/>
  <c r="O46" i="1"/>
  <c r="J46" i="1"/>
  <c r="K45" i="1"/>
  <c r="L45" i="1"/>
  <c r="M45" i="1"/>
  <c r="N45" i="1"/>
  <c r="O45" i="1"/>
  <c r="K44" i="1"/>
  <c r="L44" i="1"/>
  <c r="M44" i="1"/>
  <c r="N44" i="1"/>
  <c r="O44" i="1"/>
  <c r="J45" i="1"/>
  <c r="J44" i="1"/>
  <c r="B25" i="4" l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M35" i="3"/>
  <c r="M36" i="3"/>
  <c r="N43" i="4"/>
  <c r="N42" i="4"/>
  <c r="N28" i="6"/>
  <c r="K48" i="1"/>
  <c r="L48" i="1"/>
  <c r="M48" i="1"/>
  <c r="N48" i="1"/>
  <c r="O48" i="1"/>
  <c r="K47" i="1"/>
  <c r="L47" i="1"/>
  <c r="M47" i="1"/>
  <c r="N47" i="1"/>
  <c r="O47" i="1"/>
  <c r="J48" i="1"/>
  <c r="J47" i="1"/>
  <c r="P46" i="1" l="1"/>
  <c r="P45" i="1"/>
  <c r="P4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38" i="1" s="1"/>
  <c r="B39" i="1" s="1"/>
  <c r="B40" i="1" s="1"/>
  <c r="B41" i="1" s="1"/>
  <c r="B42" i="1" s="1"/>
  <c r="B43" i="1" s="1"/>
  <c r="P48" i="1" l="1"/>
  <c r="P47" i="1"/>
</calcChain>
</file>

<file path=xl/sharedStrings.xml><?xml version="1.0" encoding="utf-8"?>
<sst xmlns="http://schemas.openxmlformats.org/spreadsheetml/2006/main" count="374" uniqueCount="214">
  <si>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</si>
  <si>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</si>
  <si>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</si>
  <si>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</si>
  <si>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</si>
  <si>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</si>
  <si>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</si>
  <si>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</si>
  <si>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</si>
  <si>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</si>
  <si>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</si>
  <si>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</si>
  <si>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</si>
  <si>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</si>
  <si>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</si>
  <si>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</si>
  <si>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</si>
  <si>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</si>
  <si>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</si>
  <si>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</si>
  <si>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</si>
  <si>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</si>
  <si>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</si>
  <si>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ANA FRANCISCA LULE RANGEL</t>
  </si>
  <si>
    <t>221U0191</t>
  </si>
  <si>
    <t>BAXIN CAMPOS ÁNGEL UZIEL</t>
  </si>
  <si>
    <t>231U0137</t>
  </si>
  <si>
    <t>BETAZA PÉREZ EMILY JOANA</t>
  </si>
  <si>
    <t>231U0140</t>
  </si>
  <si>
    <t>CANCINO MENÉNDEZ GUADALUPE</t>
  </si>
  <si>
    <t>231U0141</t>
  </si>
  <si>
    <t>CATEMAXCA ORTIZ YARELI</t>
  </si>
  <si>
    <t>231U0146</t>
  </si>
  <si>
    <t>CONTRERAS ARAIZA ZAIDA GUADALUPE</t>
  </si>
  <si>
    <t>231U0147</t>
  </si>
  <si>
    <t>CRUZ AMBROSIO BRIAN JOSUÉ</t>
  </si>
  <si>
    <t>CRUZ CASTILLO JOSUÉ</t>
  </si>
  <si>
    <t>231U0149</t>
  </si>
  <si>
    <t>CRUZ GUTIÉRREZ FRANCISCO JAVIER</t>
  </si>
  <si>
    <t>231U0151</t>
  </si>
  <si>
    <t>ESCALERA GARCÍA ORLANDO ALEXIS</t>
  </si>
  <si>
    <t>231U0155</t>
  </si>
  <si>
    <t>GARCÍA CASADOS JEREMY</t>
  </si>
  <si>
    <t>231U0156</t>
  </si>
  <si>
    <t>GARCÍA TOME EVELYN JANNET</t>
  </si>
  <si>
    <t>231U0157</t>
  </si>
  <si>
    <t>HERNÁNDEZ GARRIDO DIEGO</t>
  </si>
  <si>
    <t>231U0158</t>
  </si>
  <si>
    <t>HERNÁNDEZ GORGONIO ITZEL ARIDAY</t>
  </si>
  <si>
    <t>231U0160</t>
  </si>
  <si>
    <t>JUAN PALACIOS SARA</t>
  </si>
  <si>
    <t>231U0161</t>
  </si>
  <si>
    <t>LÓPEZ BARRAZA ERICK ALEJANDRO</t>
  </si>
  <si>
    <t>231U0162</t>
  </si>
  <si>
    <t>LÓPEZ MEDINA ROXANA</t>
  </si>
  <si>
    <t>231U0163</t>
  </si>
  <si>
    <t>MARTÍNEZ AGUILAR HERTZHEL RAMSÉS</t>
  </si>
  <si>
    <t>MARTÍNEZ ARIAS CHRISTIAN GIOVANI</t>
  </si>
  <si>
    <t>231U0164</t>
  </si>
  <si>
    <t>MARTÍNEZ CANDELARIO ISAAC MOISÉS</t>
  </si>
  <si>
    <t>221U0221</t>
  </si>
  <si>
    <t>231U0165</t>
  </si>
  <si>
    <t>MARTÍNEZ MARCIAL DIEGO ADOLFO</t>
  </si>
  <si>
    <t>231U0166</t>
  </si>
  <si>
    <t>MARTÍNEZ PAXTIÁN FERNANDO</t>
  </si>
  <si>
    <t>231U0168</t>
  </si>
  <si>
    <t>MIROS CALIENTE JOSÉ DE JESÚS</t>
  </si>
  <si>
    <t>221U0225</t>
  </si>
  <si>
    <t>MORALES IXTEPAN GEOVANY DE JESÚS</t>
  </si>
  <si>
    <t>231U0172</t>
  </si>
  <si>
    <t>MÁRQUEZ CRUZ FRANCISCO MANUEL</t>
  </si>
  <si>
    <t>231U0175</t>
  </si>
  <si>
    <t>PALMA SIFUENTES DIEGO EDUARDO</t>
  </si>
  <si>
    <t>231U0632</t>
  </si>
  <si>
    <t>PUCHETA FLORES GIOVANNA MONTSERRAT</t>
  </si>
  <si>
    <t>231U0649</t>
  </si>
  <si>
    <t>RODRÍGUEZ ALFONSO YAHIR ABEL</t>
  </si>
  <si>
    <t>231U0484</t>
  </si>
  <si>
    <t>RODRÍGUEZ BLANCO MELINA</t>
  </si>
  <si>
    <t>221U0245</t>
  </si>
  <si>
    <t>RODRÍGUEZ LÓPEZ JAZER</t>
  </si>
  <si>
    <t>231U0626</t>
  </si>
  <si>
    <t>ROMERO MIMENDI AARÓN EMANUEL</t>
  </si>
  <si>
    <t>231U0587</t>
  </si>
  <si>
    <t>XALATE PALAS MARLEN</t>
  </si>
  <si>
    <t>231U0588</t>
  </si>
  <si>
    <t>XOLO CRUZ VICKY JHOANNA</t>
  </si>
  <si>
    <t>221U0255</t>
  </si>
  <si>
    <t>XOLO HERNÁNDEZ MIRIAM GUADALUPE</t>
  </si>
  <si>
    <t>231U0639</t>
  </si>
  <si>
    <t>ZACARÍAS TORRES JULIÁN ARTURO</t>
  </si>
  <si>
    <t>231U0148</t>
  </si>
  <si>
    <t>SEPTIEMBRE 2023 - ENERO 2024</t>
  </si>
  <si>
    <t>MATEMÁTICAS DISCRETAS</t>
  </si>
  <si>
    <t>104A</t>
  </si>
  <si>
    <t>TALLER DE ÉTICA</t>
  </si>
  <si>
    <t>LENGUAJES DE INTERFAZ</t>
  </si>
  <si>
    <t>504A</t>
  </si>
  <si>
    <t>504B</t>
  </si>
  <si>
    <t>TALLER DE INVESTIGACIÓN I</t>
  </si>
  <si>
    <t>704A</t>
  </si>
  <si>
    <t>201U0095</t>
  </si>
  <si>
    <t>ARRÉS ESCOBAR CÉSAR GAEL</t>
  </si>
  <si>
    <t>BELTRÁN HERNÁNDEZ JUAN CARLOS</t>
  </si>
  <si>
    <t>211U0174</t>
  </si>
  <si>
    <t>201U0102</t>
  </si>
  <si>
    <t>CANO CAZARÍN GONZALO YAHIR</t>
  </si>
  <si>
    <t>211U0011</t>
  </si>
  <si>
    <t>CHAGA CHAGALA ISAAC</t>
  </si>
  <si>
    <t>211U0177</t>
  </si>
  <si>
    <t>CHI MARCIAL FERNANDO YAHIR</t>
  </si>
  <si>
    <t>211U0473</t>
  </si>
  <si>
    <t>CRUZ XALA VÍCTOR JOSÉ</t>
  </si>
  <si>
    <t>211U0181</t>
  </si>
  <si>
    <t>FLORES OLIVEROS FRANCISCO JESÚS</t>
  </si>
  <si>
    <t>HERNÁNDEZ AZAMAR LEONARDO</t>
  </si>
  <si>
    <t>211U0186</t>
  </si>
  <si>
    <t>HERNÁNDEZ SANTOS JONATHAN SALVADOR</t>
  </si>
  <si>
    <t>211U0187</t>
  </si>
  <si>
    <t>HERRERA MIXTEGA LAURA</t>
  </si>
  <si>
    <t>MENDOZA FERNÁNDEZ CARLOS DANIEL</t>
  </si>
  <si>
    <t>211U0191</t>
  </si>
  <si>
    <t>MINQUIZ MELCHI ORLANDO</t>
  </si>
  <si>
    <t>211U0192</t>
  </si>
  <si>
    <t>OLIN ALONSO CARLOS DANIEL</t>
  </si>
  <si>
    <t>211U0193</t>
  </si>
  <si>
    <t>OLIN CAMACHO FLOR DEL CARMEN</t>
  </si>
  <si>
    <t>211U0194</t>
  </si>
  <si>
    <t>ORTIZ DOMÍNGUEZ KEISSLY</t>
  </si>
  <si>
    <t>211U0195</t>
  </si>
  <si>
    <t>ORTIZ VERGARA DIEGO DE JESÚS</t>
  </si>
  <si>
    <t>211U0197</t>
  </si>
  <si>
    <t>PICHAL VALDEZ GERMAIN</t>
  </si>
  <si>
    <t>211U0198</t>
  </si>
  <si>
    <t>PÓLITO IXTEPAN LESLYE ALEJANDRA</t>
  </si>
  <si>
    <t>211U0199</t>
  </si>
  <si>
    <t>RAMÍREZ MUÑOZ TERESA</t>
  </si>
  <si>
    <t>211U0200</t>
  </si>
  <si>
    <t>ROVIRA MACARIO LUIS AXEL</t>
  </si>
  <si>
    <t>201U0114</t>
  </si>
  <si>
    <t>201U0563</t>
  </si>
  <si>
    <t>211U0202</t>
  </si>
  <si>
    <t>TERRAZAS GUERRERO ROBERTO CARLOS</t>
  </si>
  <si>
    <t>211U0203</t>
  </si>
  <si>
    <t>TOTO BAUTISTA EDUARDO ABISAÍ</t>
  </si>
  <si>
    <t>211U0172</t>
  </si>
  <si>
    <t>ALVARADO MERLIN CARLOS RAÚL</t>
  </si>
  <si>
    <t>211U0173</t>
  </si>
  <si>
    <t>ARTIGAS MARTÍNEZ ALEXIS</t>
  </si>
  <si>
    <t>BERNAL ANDRADRE JESÚS ALEJANDRO</t>
  </si>
  <si>
    <t>211U0176</t>
  </si>
  <si>
    <t>201U0098</t>
  </si>
  <si>
    <t>CANELA AMARO VÍCTOR</t>
  </si>
  <si>
    <t>211U0661</t>
  </si>
  <si>
    <t>CINTO GUILLÉN GILBERTO</t>
  </si>
  <si>
    <t>211U0179</t>
  </si>
  <si>
    <t>DÍAZ PÓLITO CARLOS DAVID</t>
  </si>
  <si>
    <t>211U0180</t>
  </si>
  <si>
    <t>FARARONI LÓPEZ JULIO CÉSAR</t>
  </si>
  <si>
    <t>211U0642</t>
  </si>
  <si>
    <t>HERNÁNDEZ SALAZAR GUSTAVO ÁNGEL</t>
  </si>
  <si>
    <t>211U0189</t>
  </si>
  <si>
    <t>MALAGA MALAGA XOCHITL LITZURY</t>
  </si>
  <si>
    <t>211U0190</t>
  </si>
  <si>
    <t>MAULEÓN FLORES JAZMÍN</t>
  </si>
  <si>
    <t>211U0013</t>
  </si>
  <si>
    <t>MELCHI COTA CRUZ AXEL</t>
  </si>
  <si>
    <t>211U0635</t>
  </si>
  <si>
    <t>MIL ORTIZ EMMANUEL ALEJANDRO</t>
  </si>
  <si>
    <t>211U0547</t>
  </si>
  <si>
    <t>211U0662</t>
  </si>
  <si>
    <t>MALAGA MIXTEGA MIGUEL ÁNGEL</t>
  </si>
  <si>
    <t>MIXTEGA SOSA JUAN DANIEL</t>
  </si>
  <si>
    <t>211U0206</t>
  </si>
  <si>
    <t>VENAVIDES RODRÍGUEZ ROGELIO DE JESÚS</t>
  </si>
  <si>
    <t>201U0096</t>
  </si>
  <si>
    <t>AZAMAR TEGOMA LEONARDO DE JESÚS</t>
  </si>
  <si>
    <t>201U0097</t>
  </si>
  <si>
    <t>BELTRÁN RAMÓN GABRIELA</t>
  </si>
  <si>
    <t>201U0101</t>
  </si>
  <si>
    <t>CAMPOS DE DIOS DIEGO EMMANUEL</t>
  </si>
  <si>
    <t>201U0104</t>
  </si>
  <si>
    <t>CARVAJAL GARCÍA JOANNA GUADALUPE</t>
  </si>
  <si>
    <t>201U0106</t>
  </si>
  <si>
    <t>CHIPOL ESCRIBANO CRISTIAN</t>
  </si>
  <si>
    <t>201U0490</t>
  </si>
  <si>
    <t>COLORIANO VICTORIO ELISA</t>
  </si>
  <si>
    <t>201U0815</t>
  </si>
  <si>
    <t>ESTRADA CONCHI LEISY</t>
  </si>
  <si>
    <t>201U0111</t>
  </si>
  <si>
    <t>GARCÍA ACOSTA MARÍA GUADALUPE</t>
  </si>
  <si>
    <t>201U0112</t>
  </si>
  <si>
    <t>JACINTO RAMÓN JULIO ALEJANDRO</t>
  </si>
  <si>
    <t>201U0031</t>
  </si>
  <si>
    <t>LERDO FISCA PAOLA</t>
  </si>
  <si>
    <t>221U0814</t>
  </si>
  <si>
    <t>LOYO OLAM LUIS LEONARDO</t>
  </si>
  <si>
    <t>201U0116</t>
  </si>
  <si>
    <t>MORALES HERNÁNDEZ FERNANDO RAYMUNDO</t>
  </si>
  <si>
    <t>201U0117</t>
  </si>
  <si>
    <t>PAVÓN FIGAROLA ELÍAS DARÍO</t>
  </si>
  <si>
    <t>201U0119</t>
  </si>
  <si>
    <t>RASGADO DE LA CRUZ DAVID</t>
  </si>
  <si>
    <t>201U0120</t>
  </si>
  <si>
    <t>RÍOS VALLE FABIÁN ALEXANDER</t>
  </si>
  <si>
    <t>201U0125</t>
  </si>
  <si>
    <t>VÁZQUEZ DOMÍNGUEZ LUIS GERARDO</t>
  </si>
  <si>
    <t>201U0126</t>
  </si>
  <si>
    <t>VERA TEOBAL JOSÉ GUADALUPE</t>
  </si>
  <si>
    <t>201U0127</t>
  </si>
  <si>
    <t>XOLO ABSALÓN SERGIO LUIS</t>
  </si>
  <si>
    <t>201U0128</t>
  </si>
  <si>
    <t>XOLO COBAXIN MAURICIO</t>
  </si>
  <si>
    <t>31/OCT/2023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</si>
</sst>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14" fontId="4" fillId="0" borderId="1" xfId="0" quotePrefix="1" applyNumberFormat="1" applyFont="1" applyBorder="1"/>
    <xf numFmtId="14" fontId="4" fillId="0" borderId="1" xfId="0" applyNumberFormat="1" applyFont="1" applyBorder="1"/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quotePrefix="1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4" fontId="4" fillId="0" borderId="1" xfId="0" quotePrefix="1" applyNumberFormat="1" applyFont="1" applyBorder="1" applyAlignment="1">
      <alignment horizontal="left"/>
    </xf>
    <xf numFmtId="0" fontId="4" fillId="0" borderId="2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2"/>
  <sheetViews>
    <sheetView topLeftCell="A3" zoomScale="80" zoomScaleNormal="80" workbookViewId="0">
      <selection activeCell="P4" sqref="P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2"/>
      <c r="Q2" s="2"/>
    </row>
    <row r="3" spans="2:17" x14ac:dyDescent="0.3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1"/>
      <c r="Q3" s="1"/>
    </row>
    <row r="4" spans="2:17" x14ac:dyDescent="0.35">
      <c r="C4" t="s">
        <v>0</v>
      </c>
      <c r="D4" s="27" t="s">
        <v>93</v>
      </c>
      <c r="E4" s="27"/>
      <c r="F4" s="27"/>
      <c r="G4" s="27"/>
      <c r="I4" t="s">
        <v>1</v>
      </c>
      <c r="J4" s="38" t="s">
        <v>94</v>
      </c>
      <c r="K4" s="38"/>
      <c r="M4" t="s">
        <v>2</v>
      </c>
      <c r="N4" s="39" t="s">
        <v>213</v>
      </c>
      <c r="O4" s="40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38" t="s">
        <v>92</v>
      </c>
      <c r="E6" s="38"/>
      <c r="F6" s="38"/>
      <c r="G6" s="38"/>
      <c r="I6" s="32" t="s">
        <v>21</v>
      </c>
      <c r="J6" s="32"/>
      <c r="K6" s="42" t="s">
        <v>23</v>
      </c>
      <c r="L6" s="42"/>
      <c r="M6" s="42"/>
      <c r="N6" s="42"/>
      <c r="O6" s="42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7" x14ac:dyDescent="0.35">
      <c r="B9" s="6">
        <v>1</v>
      </c>
      <c r="C9" s="6" t="s">
        <v>24</v>
      </c>
      <c r="D9" s="24" t="s">
        <v>25</v>
      </c>
      <c r="E9" s="25"/>
      <c r="F9" s="25"/>
      <c r="G9" s="25"/>
      <c r="H9" s="25"/>
      <c r="I9" s="26"/>
      <c r="J9" s="4">
        <v>87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9">
        <f>TRUNC(SUM(J9:O9)/6)</f>
        <v>14</v>
      </c>
    </row>
    <row r="10" spans="2:17" x14ac:dyDescent="0.35">
      <c r="B10" s="6">
        <f>B9+1</f>
        <v>2</v>
      </c>
      <c r="C10" s="6" t="s">
        <v>26</v>
      </c>
      <c r="D10" s="24" t="s">
        <v>27</v>
      </c>
      <c r="E10" s="25"/>
      <c r="F10" s="25"/>
      <c r="G10" s="25"/>
      <c r="H10" s="25"/>
      <c r="I10" s="26"/>
      <c r="J10" s="4">
        <v>95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9">
        <f t="shared" ref="P10" si="0">TRUNC(SUM(J10:O10)/6)</f>
        <v>15</v>
      </c>
    </row>
    <row r="11" spans="2:17" x14ac:dyDescent="0.35">
      <c r="B11" s="6">
        <f t="shared" ref="B11:B43" si="1">B10+1</f>
        <v>3</v>
      </c>
      <c r="C11" s="6" t="s">
        <v>28</v>
      </c>
      <c r="D11" s="24" t="s">
        <v>29</v>
      </c>
      <c r="E11" s="25"/>
      <c r="F11" s="25"/>
      <c r="G11" s="25"/>
      <c r="H11" s="25"/>
      <c r="I11" s="26"/>
      <c r="J11" s="4">
        <v>99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9">
        <f t="shared" ref="P11:P42" si="2">TRUNC(SUM(J11:O11)/6)</f>
        <v>16</v>
      </c>
    </row>
    <row r="12" spans="2:17" x14ac:dyDescent="0.35">
      <c r="B12" s="6">
        <f t="shared" si="1"/>
        <v>4</v>
      </c>
      <c r="C12" s="6" t="s">
        <v>30</v>
      </c>
      <c r="D12" s="24" t="s">
        <v>31</v>
      </c>
      <c r="E12" s="25"/>
      <c r="F12" s="25"/>
      <c r="G12" s="25"/>
      <c r="H12" s="25"/>
      <c r="I12" s="26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9">
        <f t="shared" si="2"/>
        <v>0</v>
      </c>
    </row>
    <row r="13" spans="2:17" x14ac:dyDescent="0.35">
      <c r="B13" s="6">
        <f t="shared" si="1"/>
        <v>5</v>
      </c>
      <c r="C13" s="6" t="s">
        <v>32</v>
      </c>
      <c r="D13" s="24" t="s">
        <v>33</v>
      </c>
      <c r="E13" s="25"/>
      <c r="F13" s="25"/>
      <c r="G13" s="25"/>
      <c r="H13" s="25"/>
      <c r="I13" s="26"/>
      <c r="J13" s="4">
        <v>91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9">
        <f t="shared" si="2"/>
        <v>15</v>
      </c>
    </row>
    <row r="14" spans="2:17" x14ac:dyDescent="0.35">
      <c r="B14" s="6">
        <f t="shared" si="1"/>
        <v>6</v>
      </c>
      <c r="C14" s="6" t="s">
        <v>34</v>
      </c>
      <c r="D14" s="24" t="s">
        <v>35</v>
      </c>
      <c r="E14" s="25"/>
      <c r="F14" s="25"/>
      <c r="G14" s="25"/>
      <c r="H14" s="25"/>
      <c r="I14" s="26"/>
      <c r="J14" s="4">
        <v>95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9">
        <f t="shared" si="2"/>
        <v>15</v>
      </c>
    </row>
    <row r="15" spans="2:17" x14ac:dyDescent="0.35">
      <c r="B15" s="6">
        <f t="shared" si="1"/>
        <v>7</v>
      </c>
      <c r="C15" s="6" t="s">
        <v>91</v>
      </c>
      <c r="D15" s="24" t="s">
        <v>36</v>
      </c>
      <c r="E15" s="25"/>
      <c r="F15" s="25"/>
      <c r="G15" s="25"/>
      <c r="H15" s="25"/>
      <c r="I15" s="26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9">
        <f t="shared" si="2"/>
        <v>16</v>
      </c>
    </row>
    <row r="16" spans="2:17" x14ac:dyDescent="0.35">
      <c r="B16" s="6">
        <f t="shared" si="1"/>
        <v>8</v>
      </c>
      <c r="C16" s="6" t="s">
        <v>37</v>
      </c>
      <c r="D16" s="24" t="s">
        <v>38</v>
      </c>
      <c r="E16" s="25"/>
      <c r="F16" s="25"/>
      <c r="G16" s="25"/>
      <c r="H16" s="25"/>
      <c r="I16" s="26"/>
      <c r="J16" s="4">
        <v>98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9">
        <f t="shared" si="2"/>
        <v>16</v>
      </c>
    </row>
    <row r="17" spans="2:16" x14ac:dyDescent="0.35">
      <c r="B17" s="6">
        <f t="shared" si="1"/>
        <v>9</v>
      </c>
      <c r="C17" s="6" t="s">
        <v>39</v>
      </c>
      <c r="D17" s="24" t="s">
        <v>40</v>
      </c>
      <c r="E17" s="25"/>
      <c r="F17" s="25"/>
      <c r="G17" s="25"/>
      <c r="H17" s="25"/>
      <c r="I17" s="26"/>
      <c r="J17" s="4">
        <v>78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9">
        <f t="shared" si="2"/>
        <v>13</v>
      </c>
    </row>
    <row r="18" spans="2:16" x14ac:dyDescent="0.35">
      <c r="B18" s="6">
        <f t="shared" si="1"/>
        <v>10</v>
      </c>
      <c r="C18" s="6" t="s">
        <v>41</v>
      </c>
      <c r="D18" s="24" t="s">
        <v>42</v>
      </c>
      <c r="E18" s="25"/>
      <c r="F18" s="25"/>
      <c r="G18" s="25"/>
      <c r="H18" s="25"/>
      <c r="I18" s="26"/>
      <c r="J18" s="4">
        <v>79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9">
        <f t="shared" si="2"/>
        <v>13</v>
      </c>
    </row>
    <row r="19" spans="2:16" x14ac:dyDescent="0.35">
      <c r="B19" s="6">
        <f t="shared" si="1"/>
        <v>11</v>
      </c>
      <c r="C19" s="6" t="s">
        <v>43</v>
      </c>
      <c r="D19" s="24" t="s">
        <v>44</v>
      </c>
      <c r="E19" s="25"/>
      <c r="F19" s="25"/>
      <c r="G19" s="25"/>
      <c r="H19" s="25"/>
      <c r="I19" s="26"/>
      <c r="J19" s="4">
        <v>97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9">
        <f t="shared" si="2"/>
        <v>16</v>
      </c>
    </row>
    <row r="20" spans="2:16" x14ac:dyDescent="0.35">
      <c r="B20" s="6">
        <f t="shared" si="1"/>
        <v>12</v>
      </c>
      <c r="C20" s="6" t="s">
        <v>45</v>
      </c>
      <c r="D20" s="24" t="s">
        <v>46</v>
      </c>
      <c r="E20" s="25"/>
      <c r="F20" s="25"/>
      <c r="G20" s="25"/>
      <c r="H20" s="25"/>
      <c r="I20" s="26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9">
        <f t="shared" si="2"/>
        <v>0</v>
      </c>
    </row>
    <row r="21" spans="2:16" x14ac:dyDescent="0.35">
      <c r="B21" s="6">
        <f t="shared" si="1"/>
        <v>13</v>
      </c>
      <c r="C21" s="6" t="s">
        <v>47</v>
      </c>
      <c r="D21" s="24" t="s">
        <v>48</v>
      </c>
      <c r="E21" s="25"/>
      <c r="F21" s="25"/>
      <c r="G21" s="25"/>
      <c r="H21" s="25"/>
      <c r="I21" s="26"/>
      <c r="J21" s="4">
        <v>87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9">
        <f t="shared" si="2"/>
        <v>14</v>
      </c>
    </row>
    <row r="22" spans="2:16" x14ac:dyDescent="0.35">
      <c r="B22" s="6">
        <f t="shared" si="1"/>
        <v>14</v>
      </c>
      <c r="C22" s="6" t="s">
        <v>49</v>
      </c>
      <c r="D22" s="24" t="s">
        <v>50</v>
      </c>
      <c r="E22" s="25"/>
      <c r="F22" s="25"/>
      <c r="G22" s="25"/>
      <c r="H22" s="25"/>
      <c r="I22" s="26"/>
      <c r="J22" s="4">
        <v>93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9">
        <f t="shared" si="2"/>
        <v>15</v>
      </c>
    </row>
    <row r="23" spans="2:16" x14ac:dyDescent="0.35">
      <c r="B23" s="6">
        <f t="shared" si="1"/>
        <v>15</v>
      </c>
      <c r="C23" s="6" t="s">
        <v>51</v>
      </c>
      <c r="D23" s="24" t="s">
        <v>52</v>
      </c>
      <c r="E23" s="25"/>
      <c r="F23" s="25"/>
      <c r="G23" s="25"/>
      <c r="H23" s="25"/>
      <c r="I23" s="26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9">
        <f t="shared" si="2"/>
        <v>16</v>
      </c>
    </row>
    <row r="24" spans="2:16" x14ac:dyDescent="0.35">
      <c r="B24" s="6">
        <f t="shared" si="1"/>
        <v>16</v>
      </c>
      <c r="C24" s="6" t="s">
        <v>53</v>
      </c>
      <c r="D24" s="24" t="s">
        <v>54</v>
      </c>
      <c r="E24" s="25"/>
      <c r="F24" s="25"/>
      <c r="G24" s="25"/>
      <c r="H24" s="25"/>
      <c r="I24" s="26"/>
      <c r="J24" s="4">
        <v>93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9">
        <f t="shared" si="2"/>
        <v>15</v>
      </c>
    </row>
    <row r="25" spans="2:16" x14ac:dyDescent="0.35">
      <c r="B25" s="6">
        <f t="shared" si="1"/>
        <v>17</v>
      </c>
      <c r="C25" s="6" t="s">
        <v>55</v>
      </c>
      <c r="D25" s="24" t="s">
        <v>56</v>
      </c>
      <c r="E25" s="25"/>
      <c r="F25" s="25"/>
      <c r="G25" s="25"/>
      <c r="H25" s="25"/>
      <c r="I25" s="26"/>
      <c r="J25" s="4">
        <v>98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9">
        <f t="shared" si="2"/>
        <v>16</v>
      </c>
    </row>
    <row r="26" spans="2:16" x14ac:dyDescent="0.35">
      <c r="B26" s="6">
        <f t="shared" si="1"/>
        <v>18</v>
      </c>
      <c r="C26" s="6" t="s">
        <v>58</v>
      </c>
      <c r="D26" s="24" t="s">
        <v>57</v>
      </c>
      <c r="E26" s="25"/>
      <c r="F26" s="25"/>
      <c r="G26" s="25"/>
      <c r="H26" s="25"/>
      <c r="I26" s="26"/>
      <c r="J26" s="4">
        <v>83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9">
        <f t="shared" si="2"/>
        <v>13</v>
      </c>
    </row>
    <row r="27" spans="2:16" x14ac:dyDescent="0.35">
      <c r="B27" s="6">
        <f t="shared" si="1"/>
        <v>19</v>
      </c>
      <c r="C27" s="6" t="s">
        <v>60</v>
      </c>
      <c r="D27" s="24" t="s">
        <v>59</v>
      </c>
      <c r="E27" s="25"/>
      <c r="F27" s="25"/>
      <c r="G27" s="25"/>
      <c r="H27" s="25"/>
      <c r="I27" s="26"/>
      <c r="J27" s="4">
        <v>92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9">
        <f t="shared" si="2"/>
        <v>15</v>
      </c>
    </row>
    <row r="28" spans="2:16" x14ac:dyDescent="0.35">
      <c r="B28" s="6">
        <f t="shared" si="1"/>
        <v>20</v>
      </c>
      <c r="C28" s="6" t="s">
        <v>61</v>
      </c>
      <c r="D28" s="24" t="s">
        <v>62</v>
      </c>
      <c r="E28" s="25"/>
      <c r="F28" s="25"/>
      <c r="G28" s="25"/>
      <c r="H28" s="25"/>
      <c r="I28" s="26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9">
        <f t="shared" si="2"/>
        <v>0</v>
      </c>
    </row>
    <row r="29" spans="2:16" x14ac:dyDescent="0.35">
      <c r="B29" s="6">
        <f t="shared" si="1"/>
        <v>21</v>
      </c>
      <c r="C29" s="6" t="s">
        <v>63</v>
      </c>
      <c r="D29" s="24" t="s">
        <v>64</v>
      </c>
      <c r="E29" s="25"/>
      <c r="F29" s="25"/>
      <c r="G29" s="25"/>
      <c r="H29" s="25"/>
      <c r="I29" s="26"/>
      <c r="J29" s="4">
        <v>95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9">
        <f t="shared" si="2"/>
        <v>15</v>
      </c>
    </row>
    <row r="30" spans="2:16" x14ac:dyDescent="0.35">
      <c r="B30" s="6">
        <f t="shared" si="1"/>
        <v>22</v>
      </c>
      <c r="C30" s="6" t="s">
        <v>65</v>
      </c>
      <c r="D30" s="24" t="s">
        <v>66</v>
      </c>
      <c r="E30" s="25"/>
      <c r="F30" s="25"/>
      <c r="G30" s="25"/>
      <c r="H30" s="25"/>
      <c r="I30" s="26"/>
      <c r="J30" s="4">
        <v>92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9">
        <f t="shared" si="2"/>
        <v>15</v>
      </c>
    </row>
    <row r="31" spans="2:16" x14ac:dyDescent="0.35">
      <c r="B31" s="6">
        <f t="shared" si="1"/>
        <v>23</v>
      </c>
      <c r="C31" s="6" t="s">
        <v>67</v>
      </c>
      <c r="D31" s="24" t="s">
        <v>68</v>
      </c>
      <c r="E31" s="25"/>
      <c r="F31" s="25"/>
      <c r="G31" s="25"/>
      <c r="H31" s="25"/>
      <c r="I31" s="26"/>
      <c r="J31" s="4">
        <v>85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9">
        <f t="shared" si="2"/>
        <v>14</v>
      </c>
    </row>
    <row r="32" spans="2:16" x14ac:dyDescent="0.35">
      <c r="B32" s="6">
        <f t="shared" si="1"/>
        <v>24</v>
      </c>
      <c r="C32" s="6" t="s">
        <v>69</v>
      </c>
      <c r="D32" s="24" t="s">
        <v>70</v>
      </c>
      <c r="E32" s="25"/>
      <c r="F32" s="25"/>
      <c r="G32" s="25"/>
      <c r="H32" s="25"/>
      <c r="I32" s="26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9">
        <f t="shared" si="2"/>
        <v>0</v>
      </c>
    </row>
    <row r="33" spans="2:16" x14ac:dyDescent="0.35">
      <c r="B33" s="6">
        <f t="shared" si="1"/>
        <v>25</v>
      </c>
      <c r="C33" s="6" t="s">
        <v>71</v>
      </c>
      <c r="D33" s="24" t="s">
        <v>72</v>
      </c>
      <c r="E33" s="25"/>
      <c r="F33" s="25"/>
      <c r="G33" s="25"/>
      <c r="H33" s="25"/>
      <c r="I33" s="26"/>
      <c r="J33" s="4">
        <v>88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9">
        <f t="shared" si="2"/>
        <v>14</v>
      </c>
    </row>
    <row r="34" spans="2:16" x14ac:dyDescent="0.35">
      <c r="B34" s="6">
        <f t="shared" si="1"/>
        <v>26</v>
      </c>
      <c r="C34" s="6" t="s">
        <v>73</v>
      </c>
      <c r="D34" s="24" t="s">
        <v>74</v>
      </c>
      <c r="E34" s="25"/>
      <c r="F34" s="25"/>
      <c r="G34" s="25"/>
      <c r="H34" s="25"/>
      <c r="I34" s="26"/>
      <c r="J34" s="4">
        <v>71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9">
        <f t="shared" si="2"/>
        <v>11</v>
      </c>
    </row>
    <row r="35" spans="2:16" x14ac:dyDescent="0.35">
      <c r="B35" s="6">
        <f t="shared" si="1"/>
        <v>27</v>
      </c>
      <c r="C35" s="6" t="s">
        <v>75</v>
      </c>
      <c r="D35" s="24" t="s">
        <v>76</v>
      </c>
      <c r="E35" s="25"/>
      <c r="F35" s="25"/>
      <c r="G35" s="25"/>
      <c r="H35" s="25"/>
      <c r="I35" s="26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9">
        <f t="shared" si="2"/>
        <v>0</v>
      </c>
    </row>
    <row r="36" spans="2:16" x14ac:dyDescent="0.35">
      <c r="B36" s="6">
        <f t="shared" si="1"/>
        <v>28</v>
      </c>
      <c r="C36" s="6" t="s">
        <v>77</v>
      </c>
      <c r="D36" s="24" t="s">
        <v>78</v>
      </c>
      <c r="E36" s="25"/>
      <c r="F36" s="25"/>
      <c r="G36" s="25"/>
      <c r="H36" s="25"/>
      <c r="I36" s="26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9">
        <f t="shared" si="2"/>
        <v>0</v>
      </c>
    </row>
    <row r="37" spans="2:16" x14ac:dyDescent="0.35">
      <c r="B37" s="6">
        <f t="shared" si="1"/>
        <v>29</v>
      </c>
      <c r="C37" s="6" t="s">
        <v>79</v>
      </c>
      <c r="D37" s="24" t="s">
        <v>80</v>
      </c>
      <c r="E37" s="25"/>
      <c r="F37" s="25"/>
      <c r="G37" s="25"/>
      <c r="H37" s="25"/>
      <c r="I37" s="26"/>
      <c r="J37" s="4">
        <v>78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9">
        <f t="shared" si="2"/>
        <v>13</v>
      </c>
    </row>
    <row r="38" spans="2:16" x14ac:dyDescent="0.35">
      <c r="B38" s="6">
        <f t="shared" si="1"/>
        <v>30</v>
      </c>
      <c r="C38" s="6" t="s">
        <v>81</v>
      </c>
      <c r="D38" s="24" t="s">
        <v>82</v>
      </c>
      <c r="E38" s="25"/>
      <c r="F38" s="25"/>
      <c r="G38" s="25"/>
      <c r="H38" s="25"/>
      <c r="I38" s="26"/>
      <c r="J38" s="4">
        <v>85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9">
        <f t="shared" si="2"/>
        <v>14</v>
      </c>
    </row>
    <row r="39" spans="2:16" x14ac:dyDescent="0.35">
      <c r="B39" s="6">
        <f t="shared" si="1"/>
        <v>31</v>
      </c>
      <c r="C39" s="6" t="s">
        <v>83</v>
      </c>
      <c r="D39" s="24" t="s">
        <v>84</v>
      </c>
      <c r="E39" s="25"/>
      <c r="F39" s="25"/>
      <c r="G39" s="25"/>
      <c r="H39" s="25"/>
      <c r="I39" s="26"/>
      <c r="J39" s="4">
        <v>88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9">
        <f t="shared" si="2"/>
        <v>14</v>
      </c>
    </row>
    <row r="40" spans="2:16" x14ac:dyDescent="0.35">
      <c r="B40" s="6">
        <f t="shared" si="1"/>
        <v>32</v>
      </c>
      <c r="C40" s="6" t="s">
        <v>85</v>
      </c>
      <c r="D40" s="24" t="s">
        <v>86</v>
      </c>
      <c r="E40" s="25"/>
      <c r="F40" s="25"/>
      <c r="G40" s="25"/>
      <c r="H40" s="25"/>
      <c r="I40" s="26"/>
      <c r="J40" s="4">
        <v>78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9">
        <f t="shared" si="2"/>
        <v>13</v>
      </c>
    </row>
    <row r="41" spans="2:16" x14ac:dyDescent="0.35">
      <c r="B41" s="6">
        <f t="shared" si="1"/>
        <v>33</v>
      </c>
      <c r="C41" s="6" t="s">
        <v>87</v>
      </c>
      <c r="D41" s="24" t="s">
        <v>88</v>
      </c>
      <c r="E41" s="25"/>
      <c r="F41" s="25"/>
      <c r="G41" s="25"/>
      <c r="H41" s="25"/>
      <c r="I41" s="26"/>
      <c r="J41" s="4">
        <v>86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9">
        <f t="shared" si="2"/>
        <v>14</v>
      </c>
    </row>
    <row r="42" spans="2:16" x14ac:dyDescent="0.35">
      <c r="B42" s="6">
        <f t="shared" si="1"/>
        <v>34</v>
      </c>
      <c r="C42" s="6" t="s">
        <v>89</v>
      </c>
      <c r="D42" s="24" t="s">
        <v>90</v>
      </c>
      <c r="E42" s="25"/>
      <c r="F42" s="25"/>
      <c r="G42" s="25"/>
      <c r="H42" s="25"/>
      <c r="I42" s="26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9">
        <f t="shared" si="2"/>
        <v>0</v>
      </c>
    </row>
    <row r="43" spans="2:16" x14ac:dyDescent="0.35">
      <c r="B43" s="6">
        <f t="shared" si="1"/>
        <v>35</v>
      </c>
      <c r="C43" s="3"/>
      <c r="D43" s="34"/>
      <c r="E43" s="35"/>
      <c r="F43" s="35"/>
      <c r="G43" s="35"/>
      <c r="H43" s="35"/>
      <c r="I43" s="36"/>
      <c r="J43" s="3"/>
      <c r="K43" s="3"/>
      <c r="L43" s="3"/>
      <c r="M43" s="3"/>
      <c r="N43" s="3"/>
      <c r="O43" s="3"/>
      <c r="P43" s="18"/>
    </row>
    <row r="44" spans="2:16" x14ac:dyDescent="0.35">
      <c r="C44" s="32"/>
      <c r="D44" s="32"/>
      <c r="E44" s="1"/>
      <c r="H44" s="28" t="s">
        <v>18</v>
      </c>
      <c r="I44" s="28"/>
      <c r="J44" s="10">
        <f t="shared" ref="J44:O44" si="3">COUNTIF(J9:J43,"&gt;=70")</f>
        <v>27</v>
      </c>
      <c r="K44" s="10">
        <f t="shared" si="3"/>
        <v>0</v>
      </c>
      <c r="L44" s="10">
        <f t="shared" si="3"/>
        <v>0</v>
      </c>
      <c r="M44" s="10">
        <f t="shared" si="3"/>
        <v>0</v>
      </c>
      <c r="N44" s="10">
        <f t="shared" si="3"/>
        <v>0</v>
      </c>
      <c r="O44" s="10">
        <f t="shared" si="3"/>
        <v>0</v>
      </c>
      <c r="P44" s="14">
        <f>COUNTIF(P9:P42,"&gt;=70")</f>
        <v>0</v>
      </c>
    </row>
    <row r="45" spans="2:16" x14ac:dyDescent="0.35">
      <c r="C45" s="32"/>
      <c r="D45" s="32"/>
      <c r="E45" s="7"/>
      <c r="H45" s="29" t="s">
        <v>19</v>
      </c>
      <c r="I45" s="29"/>
      <c r="J45" s="11">
        <f t="shared" ref="J45:P45" si="4">COUNTIF(J9:J43,"&lt;70")</f>
        <v>7</v>
      </c>
      <c r="K45" s="11">
        <f t="shared" si="4"/>
        <v>34</v>
      </c>
      <c r="L45" s="11">
        <f t="shared" si="4"/>
        <v>34</v>
      </c>
      <c r="M45" s="11">
        <f t="shared" si="4"/>
        <v>34</v>
      </c>
      <c r="N45" s="11">
        <f t="shared" si="4"/>
        <v>34</v>
      </c>
      <c r="O45" s="11">
        <f t="shared" si="4"/>
        <v>34</v>
      </c>
      <c r="P45" s="11">
        <f t="shared" si="4"/>
        <v>34</v>
      </c>
    </row>
    <row r="46" spans="2:16" x14ac:dyDescent="0.35">
      <c r="C46" s="32"/>
      <c r="D46" s="32"/>
      <c r="E46" s="32"/>
      <c r="H46" s="29" t="s">
        <v>20</v>
      </c>
      <c r="I46" s="29"/>
      <c r="J46" s="11">
        <f t="shared" ref="J46:P46" si="5">COUNT(J9:J43)</f>
        <v>34</v>
      </c>
      <c r="K46" s="11">
        <f t="shared" si="5"/>
        <v>34</v>
      </c>
      <c r="L46" s="11">
        <f t="shared" si="5"/>
        <v>34</v>
      </c>
      <c r="M46" s="11">
        <f t="shared" si="5"/>
        <v>34</v>
      </c>
      <c r="N46" s="11">
        <f t="shared" si="5"/>
        <v>34</v>
      </c>
      <c r="O46" s="11">
        <f t="shared" si="5"/>
        <v>34</v>
      </c>
      <c r="P46" s="11">
        <f t="shared" si="5"/>
        <v>34</v>
      </c>
    </row>
    <row r="47" spans="2:16" x14ac:dyDescent="0.35">
      <c r="C47" s="32"/>
      <c r="D47" s="32"/>
      <c r="E47" s="1"/>
      <c r="H47" s="30" t="s">
        <v>15</v>
      </c>
      <c r="I47" s="30"/>
      <c r="J47" s="12">
        <f>J44/J46</f>
        <v>0.79411764705882348</v>
      </c>
      <c r="K47" s="13">
        <f t="shared" ref="K47:P47" si="6">K44/K46</f>
        <v>0</v>
      </c>
      <c r="L47" s="13">
        <f t="shared" si="6"/>
        <v>0</v>
      </c>
      <c r="M47" s="13">
        <f t="shared" si="6"/>
        <v>0</v>
      </c>
      <c r="N47" s="13">
        <f t="shared" si="6"/>
        <v>0</v>
      </c>
      <c r="O47" s="13">
        <f t="shared" si="6"/>
        <v>0</v>
      </c>
      <c r="P47" s="13">
        <f t="shared" si="6"/>
        <v>0</v>
      </c>
    </row>
    <row r="48" spans="2:16" x14ac:dyDescent="0.35">
      <c r="C48" s="32"/>
      <c r="D48" s="32"/>
      <c r="E48" s="1"/>
      <c r="H48" s="30" t="s">
        <v>16</v>
      </c>
      <c r="I48" s="30"/>
      <c r="J48" s="12">
        <f>J45/J46</f>
        <v>0.20588235294117646</v>
      </c>
      <c r="K48" s="12">
        <f t="shared" ref="K48:P48" si="7">K45/K46</f>
        <v>1</v>
      </c>
      <c r="L48" s="13">
        <f t="shared" si="7"/>
        <v>1</v>
      </c>
      <c r="M48" s="13">
        <f t="shared" si="7"/>
        <v>1</v>
      </c>
      <c r="N48" s="13">
        <f t="shared" si="7"/>
        <v>1</v>
      </c>
      <c r="O48" s="13">
        <f t="shared" si="7"/>
        <v>1</v>
      </c>
      <c r="P48" s="13">
        <f t="shared" si="7"/>
        <v>1</v>
      </c>
    </row>
    <row r="49" spans="3:15" x14ac:dyDescent="0.35">
      <c r="C49" s="32"/>
      <c r="D49" s="32"/>
      <c r="E49" s="7"/>
    </row>
    <row r="50" spans="3:15" x14ac:dyDescent="0.35">
      <c r="C50" s="1"/>
      <c r="D50" s="1"/>
      <c r="E50" s="7"/>
    </row>
    <row r="51" spans="3:15" x14ac:dyDescent="0.35">
      <c r="J51" s="33"/>
      <c r="K51" s="33"/>
      <c r="L51" s="33"/>
      <c r="M51" s="33"/>
      <c r="N51" s="33"/>
      <c r="O51" s="33"/>
    </row>
    <row r="52" spans="3:15" x14ac:dyDescent="0.35">
      <c r="J52" s="31" t="s">
        <v>17</v>
      </c>
      <c r="K52" s="31"/>
      <c r="L52" s="31"/>
      <c r="M52" s="31"/>
      <c r="N52" s="31"/>
      <c r="O52" s="31"/>
    </row>
  </sheetData>
  <mergeCells count="57">
    <mergeCell ref="B2:O2"/>
    <mergeCell ref="D37:I37"/>
    <mergeCell ref="D38:I38"/>
    <mergeCell ref="D39:I39"/>
    <mergeCell ref="D40:I40"/>
    <mergeCell ref="J4:K4"/>
    <mergeCell ref="N4:O4"/>
    <mergeCell ref="D6:G6"/>
    <mergeCell ref="D8:I8"/>
    <mergeCell ref="D36:I36"/>
    <mergeCell ref="D9:I9"/>
    <mergeCell ref="D10:I10"/>
    <mergeCell ref="D35:I35"/>
    <mergeCell ref="I6:J6"/>
    <mergeCell ref="K6:O6"/>
    <mergeCell ref="C3:O3"/>
    <mergeCell ref="J52:O52"/>
    <mergeCell ref="C45:D45"/>
    <mergeCell ref="J51:O51"/>
    <mergeCell ref="D27:I27"/>
    <mergeCell ref="D28:I28"/>
    <mergeCell ref="D29:I29"/>
    <mergeCell ref="D30:I30"/>
    <mergeCell ref="D31:I31"/>
    <mergeCell ref="C44:D44"/>
    <mergeCell ref="D43:I43"/>
    <mergeCell ref="D41:I41"/>
    <mergeCell ref="D42:I42"/>
    <mergeCell ref="C48:D48"/>
    <mergeCell ref="C49:D49"/>
    <mergeCell ref="C47:D47"/>
    <mergeCell ref="C46:E46"/>
    <mergeCell ref="H44:I44"/>
    <mergeCell ref="H45:I45"/>
    <mergeCell ref="H46:I46"/>
    <mergeCell ref="H47:I47"/>
    <mergeCell ref="H48:I48"/>
    <mergeCell ref="D34:I34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4:G4"/>
    <mergeCell ref="D32:I32"/>
    <mergeCell ref="D33:I3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47"/>
  <sheetViews>
    <sheetView topLeftCell="A10" zoomScale="84" zoomScaleNormal="84" workbookViewId="0">
      <selection activeCell="O4" sqref="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3" width="5.7265625" customWidth="1"/>
    <col min="14" max="14" width="8.7265625" customWidth="1"/>
    <col min="15" max="16" width="5.7265625" customWidth="1"/>
  </cols>
  <sheetData>
    <row r="2" spans="2:15" ht="15.5" x14ac:dyDescent="0.3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2"/>
      <c r="O2" s="2"/>
    </row>
    <row r="3" spans="2:15" x14ac:dyDescent="0.3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1"/>
      <c r="O3" s="1"/>
    </row>
    <row r="4" spans="2:15" x14ac:dyDescent="0.35">
      <c r="C4" t="s">
        <v>0</v>
      </c>
      <c r="D4" s="27" t="s">
        <v>95</v>
      </c>
      <c r="E4" s="27"/>
      <c r="F4" s="27"/>
      <c r="G4" s="27"/>
      <c r="I4" t="s">
        <v>1</v>
      </c>
      <c r="J4" s="38" t="s">
        <v>94</v>
      </c>
      <c r="K4" s="38"/>
      <c r="M4" s="39" t="s">
        <v>213</v>
      </c>
      <c r="N4" s="40"/>
    </row>
    <row r="5" spans="2:15" ht="6.75" customHeight="1" x14ac:dyDescent="0.35">
      <c r="D5" s="5"/>
      <c r="E5" s="5"/>
      <c r="F5" s="5"/>
      <c r="G5" s="5"/>
    </row>
    <row r="6" spans="2:15" x14ac:dyDescent="0.35">
      <c r="C6" t="s">
        <v>3</v>
      </c>
      <c r="D6" s="38" t="s">
        <v>92</v>
      </c>
      <c r="E6" s="38"/>
      <c r="F6" s="38"/>
      <c r="G6" s="38"/>
      <c r="I6" s="32" t="s">
        <v>21</v>
      </c>
      <c r="J6" s="32"/>
      <c r="K6" s="19" t="s">
        <v>23</v>
      </c>
      <c r="L6" s="19"/>
      <c r="M6" s="19"/>
      <c r="N6" s="19"/>
    </row>
    <row r="7" spans="2:15" ht="11.25" customHeight="1" x14ac:dyDescent="0.35"/>
    <row r="8" spans="2:15" x14ac:dyDescent="0.3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8" t="s">
        <v>22</v>
      </c>
    </row>
    <row r="9" spans="2:15" x14ac:dyDescent="0.35">
      <c r="B9" s="6">
        <v>1</v>
      </c>
      <c r="C9" s="6" t="s">
        <v>26</v>
      </c>
      <c r="D9" s="24" t="s">
        <v>27</v>
      </c>
      <c r="E9" s="25"/>
      <c r="F9" s="25"/>
      <c r="G9" s="25"/>
      <c r="H9" s="25"/>
      <c r="I9" s="26"/>
      <c r="J9" s="4">
        <v>0</v>
      </c>
      <c r="K9" s="4">
        <v>0</v>
      </c>
      <c r="L9" s="4">
        <v>0</v>
      </c>
      <c r="M9" s="4">
        <v>0</v>
      </c>
      <c r="N9" s="9">
        <f>TRUNC(SUM(J9:M9)/4)</f>
        <v>0</v>
      </c>
    </row>
    <row r="10" spans="2:15" x14ac:dyDescent="0.35">
      <c r="B10" s="6">
        <f>B9+1</f>
        <v>2</v>
      </c>
      <c r="C10" s="6" t="s">
        <v>28</v>
      </c>
      <c r="D10" s="24" t="s">
        <v>29</v>
      </c>
      <c r="E10" s="25"/>
      <c r="F10" s="25"/>
      <c r="G10" s="25"/>
      <c r="H10" s="25"/>
      <c r="I10" s="26"/>
      <c r="J10" s="4">
        <v>0</v>
      </c>
      <c r="K10" s="4">
        <v>0</v>
      </c>
      <c r="L10" s="4">
        <v>0</v>
      </c>
      <c r="M10" s="4">
        <v>0</v>
      </c>
      <c r="N10" s="9">
        <f t="shared" ref="N10:N37" si="0">TRUNC(SUM(J10:M10)/4)</f>
        <v>0</v>
      </c>
    </row>
    <row r="11" spans="2:15" x14ac:dyDescent="0.35">
      <c r="B11" s="6">
        <f t="shared" ref="B11:B37" si="1">B10+1</f>
        <v>3</v>
      </c>
      <c r="C11" s="6" t="s">
        <v>30</v>
      </c>
      <c r="D11" s="24" t="s">
        <v>31</v>
      </c>
      <c r="E11" s="25"/>
      <c r="F11" s="25"/>
      <c r="G11" s="25"/>
      <c r="H11" s="25"/>
      <c r="I11" s="26"/>
      <c r="J11" s="4">
        <v>0</v>
      </c>
      <c r="K11" s="4">
        <v>0</v>
      </c>
      <c r="L11" s="4">
        <v>0</v>
      </c>
      <c r="M11" s="4">
        <v>0</v>
      </c>
      <c r="N11" s="9">
        <f t="shared" si="0"/>
        <v>0</v>
      </c>
    </row>
    <row r="12" spans="2:15" x14ac:dyDescent="0.35">
      <c r="B12" s="6">
        <f t="shared" si="1"/>
        <v>4</v>
      </c>
      <c r="C12" s="6" t="s">
        <v>32</v>
      </c>
      <c r="D12" s="24" t="s">
        <v>33</v>
      </c>
      <c r="E12" s="25"/>
      <c r="F12" s="25"/>
      <c r="G12" s="25"/>
      <c r="H12" s="25"/>
      <c r="I12" s="26"/>
      <c r="J12" s="4">
        <v>0</v>
      </c>
      <c r="K12" s="4">
        <v>0</v>
      </c>
      <c r="L12" s="4">
        <v>0</v>
      </c>
      <c r="M12" s="4">
        <v>0</v>
      </c>
      <c r="N12" s="9">
        <f t="shared" si="0"/>
        <v>0</v>
      </c>
    </row>
    <row r="13" spans="2:15" x14ac:dyDescent="0.35">
      <c r="B13" s="6">
        <f t="shared" si="1"/>
        <v>5</v>
      </c>
      <c r="C13" s="6" t="s">
        <v>34</v>
      </c>
      <c r="D13" s="24" t="s">
        <v>35</v>
      </c>
      <c r="E13" s="25"/>
      <c r="F13" s="25"/>
      <c r="G13" s="25"/>
      <c r="H13" s="25"/>
      <c r="I13" s="26"/>
      <c r="J13" s="4">
        <v>0</v>
      </c>
      <c r="K13" s="4">
        <v>0</v>
      </c>
      <c r="L13" s="4">
        <v>0</v>
      </c>
      <c r="M13" s="4">
        <v>0</v>
      </c>
      <c r="N13" s="9">
        <f t="shared" si="0"/>
        <v>0</v>
      </c>
    </row>
    <row r="14" spans="2:15" x14ac:dyDescent="0.35">
      <c r="B14" s="6">
        <f t="shared" si="1"/>
        <v>6</v>
      </c>
      <c r="C14" s="6" t="s">
        <v>91</v>
      </c>
      <c r="D14" s="24" t="s">
        <v>36</v>
      </c>
      <c r="E14" s="25"/>
      <c r="F14" s="25"/>
      <c r="G14" s="25"/>
      <c r="H14" s="25"/>
      <c r="I14" s="26"/>
      <c r="J14" s="4">
        <v>0</v>
      </c>
      <c r="K14" s="4">
        <v>0</v>
      </c>
      <c r="L14" s="4">
        <v>0</v>
      </c>
      <c r="M14" s="4">
        <v>0</v>
      </c>
      <c r="N14" s="9">
        <f t="shared" si="0"/>
        <v>0</v>
      </c>
    </row>
    <row r="15" spans="2:15" x14ac:dyDescent="0.35">
      <c r="B15" s="6">
        <f t="shared" si="1"/>
        <v>7</v>
      </c>
      <c r="C15" s="6" t="s">
        <v>37</v>
      </c>
      <c r="D15" s="24" t="s">
        <v>38</v>
      </c>
      <c r="E15" s="25"/>
      <c r="F15" s="25"/>
      <c r="G15" s="25"/>
      <c r="H15" s="25"/>
      <c r="I15" s="26"/>
      <c r="J15" s="4">
        <v>0</v>
      </c>
      <c r="K15" s="4">
        <v>0</v>
      </c>
      <c r="L15" s="4">
        <v>0</v>
      </c>
      <c r="M15" s="4">
        <v>0</v>
      </c>
      <c r="N15" s="9">
        <f t="shared" si="0"/>
        <v>0</v>
      </c>
    </row>
    <row r="16" spans="2:15" x14ac:dyDescent="0.35">
      <c r="B16" s="6">
        <f t="shared" si="1"/>
        <v>8</v>
      </c>
      <c r="C16" s="6" t="s">
        <v>39</v>
      </c>
      <c r="D16" s="24" t="s">
        <v>40</v>
      </c>
      <c r="E16" s="25"/>
      <c r="F16" s="25"/>
      <c r="G16" s="25"/>
      <c r="H16" s="25"/>
      <c r="I16" s="26"/>
      <c r="J16" s="4">
        <v>0</v>
      </c>
      <c r="K16" s="4">
        <v>0</v>
      </c>
      <c r="L16" s="4">
        <v>0</v>
      </c>
      <c r="M16" s="4">
        <v>0</v>
      </c>
      <c r="N16" s="9">
        <f t="shared" si="0"/>
        <v>0</v>
      </c>
    </row>
    <row r="17" spans="2:14" x14ac:dyDescent="0.35">
      <c r="B17" s="6">
        <f t="shared" si="1"/>
        <v>9</v>
      </c>
      <c r="C17" s="6" t="s">
        <v>41</v>
      </c>
      <c r="D17" s="24" t="s">
        <v>42</v>
      </c>
      <c r="E17" s="25"/>
      <c r="F17" s="25"/>
      <c r="G17" s="25"/>
      <c r="H17" s="25"/>
      <c r="I17" s="26"/>
      <c r="J17" s="4">
        <v>0</v>
      </c>
      <c r="K17" s="4">
        <v>0</v>
      </c>
      <c r="L17" s="4">
        <v>0</v>
      </c>
      <c r="M17" s="4">
        <v>0</v>
      </c>
      <c r="N17" s="9">
        <f t="shared" si="0"/>
        <v>0</v>
      </c>
    </row>
    <row r="18" spans="2:14" x14ac:dyDescent="0.35">
      <c r="B18" s="6">
        <f t="shared" si="1"/>
        <v>10</v>
      </c>
      <c r="C18" s="6" t="s">
        <v>43</v>
      </c>
      <c r="D18" s="24" t="s">
        <v>44</v>
      </c>
      <c r="E18" s="25"/>
      <c r="F18" s="25"/>
      <c r="G18" s="25"/>
      <c r="H18" s="25"/>
      <c r="I18" s="26"/>
      <c r="J18" s="4">
        <v>0</v>
      </c>
      <c r="K18" s="4">
        <v>0</v>
      </c>
      <c r="L18" s="4">
        <v>0</v>
      </c>
      <c r="M18" s="4">
        <v>0</v>
      </c>
      <c r="N18" s="9">
        <f t="shared" si="0"/>
        <v>0</v>
      </c>
    </row>
    <row r="19" spans="2:14" x14ac:dyDescent="0.35">
      <c r="B19" s="6">
        <f t="shared" si="1"/>
        <v>11</v>
      </c>
      <c r="C19" s="6" t="s">
        <v>45</v>
      </c>
      <c r="D19" s="24" t="s">
        <v>46</v>
      </c>
      <c r="E19" s="25"/>
      <c r="F19" s="25"/>
      <c r="G19" s="25"/>
      <c r="H19" s="25"/>
      <c r="I19" s="26"/>
      <c r="J19" s="4">
        <v>0</v>
      </c>
      <c r="K19" s="4">
        <v>0</v>
      </c>
      <c r="L19" s="4">
        <v>0</v>
      </c>
      <c r="M19" s="4">
        <v>0</v>
      </c>
      <c r="N19" s="9">
        <f t="shared" si="0"/>
        <v>0</v>
      </c>
    </row>
    <row r="20" spans="2:14" x14ac:dyDescent="0.35">
      <c r="B20" s="6">
        <f t="shared" si="1"/>
        <v>12</v>
      </c>
      <c r="C20" s="6" t="s">
        <v>47</v>
      </c>
      <c r="D20" s="24" t="s">
        <v>48</v>
      </c>
      <c r="E20" s="25"/>
      <c r="F20" s="25"/>
      <c r="G20" s="25"/>
      <c r="H20" s="25"/>
      <c r="I20" s="26"/>
      <c r="J20" s="4">
        <v>0</v>
      </c>
      <c r="K20" s="4">
        <v>0</v>
      </c>
      <c r="L20" s="4">
        <v>0</v>
      </c>
      <c r="M20" s="4">
        <v>0</v>
      </c>
      <c r="N20" s="9">
        <f t="shared" si="0"/>
        <v>0</v>
      </c>
    </row>
    <row r="21" spans="2:14" x14ac:dyDescent="0.35">
      <c r="B21" s="6">
        <f t="shared" si="1"/>
        <v>13</v>
      </c>
      <c r="C21" s="6" t="s">
        <v>49</v>
      </c>
      <c r="D21" s="24" t="s">
        <v>50</v>
      </c>
      <c r="E21" s="25"/>
      <c r="F21" s="25"/>
      <c r="G21" s="25"/>
      <c r="H21" s="25"/>
      <c r="I21" s="26"/>
      <c r="J21" s="4">
        <v>0</v>
      </c>
      <c r="K21" s="4">
        <v>0</v>
      </c>
      <c r="L21" s="4">
        <v>0</v>
      </c>
      <c r="M21" s="4">
        <v>0</v>
      </c>
      <c r="N21" s="9">
        <f t="shared" si="0"/>
        <v>0</v>
      </c>
    </row>
    <row r="22" spans="2:14" x14ac:dyDescent="0.35">
      <c r="B22" s="6">
        <f t="shared" si="1"/>
        <v>14</v>
      </c>
      <c r="C22" s="6" t="s">
        <v>51</v>
      </c>
      <c r="D22" s="24" t="s">
        <v>52</v>
      </c>
      <c r="E22" s="25"/>
      <c r="F22" s="25"/>
      <c r="G22" s="25"/>
      <c r="H22" s="25"/>
      <c r="I22" s="26"/>
      <c r="J22" s="4">
        <v>0</v>
      </c>
      <c r="K22" s="4">
        <v>0</v>
      </c>
      <c r="L22" s="4">
        <v>0</v>
      </c>
      <c r="M22" s="4">
        <v>0</v>
      </c>
      <c r="N22" s="9">
        <f t="shared" si="0"/>
        <v>0</v>
      </c>
    </row>
    <row r="23" spans="2:14" x14ac:dyDescent="0.35">
      <c r="B23" s="6">
        <f t="shared" si="1"/>
        <v>15</v>
      </c>
      <c r="C23" s="6" t="s">
        <v>53</v>
      </c>
      <c r="D23" s="24" t="s">
        <v>54</v>
      </c>
      <c r="E23" s="25"/>
      <c r="F23" s="25"/>
      <c r="G23" s="25"/>
      <c r="H23" s="25"/>
      <c r="I23" s="26"/>
      <c r="J23" s="4">
        <v>0</v>
      </c>
      <c r="K23" s="4">
        <v>0</v>
      </c>
      <c r="L23" s="4">
        <v>0</v>
      </c>
      <c r="M23" s="4">
        <v>0</v>
      </c>
      <c r="N23" s="9">
        <f t="shared" si="0"/>
        <v>0</v>
      </c>
    </row>
    <row r="24" spans="2:14" x14ac:dyDescent="0.35">
      <c r="B24" s="6">
        <f t="shared" si="1"/>
        <v>16</v>
      </c>
      <c r="C24" s="6" t="s">
        <v>55</v>
      </c>
      <c r="D24" s="24" t="s">
        <v>56</v>
      </c>
      <c r="E24" s="25"/>
      <c r="F24" s="25"/>
      <c r="G24" s="25"/>
      <c r="H24" s="25"/>
      <c r="I24" s="26"/>
      <c r="J24" s="4">
        <v>0</v>
      </c>
      <c r="K24" s="4">
        <v>0</v>
      </c>
      <c r="L24" s="4">
        <v>0</v>
      </c>
      <c r="M24" s="4">
        <v>0</v>
      </c>
      <c r="N24" s="9">
        <f t="shared" si="0"/>
        <v>0</v>
      </c>
    </row>
    <row r="25" spans="2:14" x14ac:dyDescent="0.35">
      <c r="B25" s="6">
        <f t="shared" si="1"/>
        <v>17</v>
      </c>
      <c r="C25" s="6" t="s">
        <v>58</v>
      </c>
      <c r="D25" s="24" t="s">
        <v>57</v>
      </c>
      <c r="E25" s="25"/>
      <c r="F25" s="25"/>
      <c r="G25" s="25"/>
      <c r="H25" s="25"/>
      <c r="I25" s="26"/>
      <c r="J25" s="4">
        <v>0</v>
      </c>
      <c r="K25" s="4">
        <v>0</v>
      </c>
      <c r="L25" s="4">
        <v>0</v>
      </c>
      <c r="M25" s="4">
        <v>0</v>
      </c>
      <c r="N25" s="9">
        <f t="shared" si="0"/>
        <v>0</v>
      </c>
    </row>
    <row r="26" spans="2:14" x14ac:dyDescent="0.35">
      <c r="B26" s="6">
        <f t="shared" si="1"/>
        <v>18</v>
      </c>
      <c r="C26" s="6" t="s">
        <v>61</v>
      </c>
      <c r="D26" s="24" t="s">
        <v>62</v>
      </c>
      <c r="E26" s="25"/>
      <c r="F26" s="25"/>
      <c r="G26" s="25"/>
      <c r="H26" s="25"/>
      <c r="I26" s="26"/>
      <c r="J26" s="4">
        <v>0</v>
      </c>
      <c r="K26" s="4">
        <v>0</v>
      </c>
      <c r="L26" s="4">
        <v>0</v>
      </c>
      <c r="M26" s="4">
        <v>0</v>
      </c>
      <c r="N26" s="9">
        <f t="shared" si="0"/>
        <v>0</v>
      </c>
    </row>
    <row r="27" spans="2:14" x14ac:dyDescent="0.35">
      <c r="B27" s="6">
        <f t="shared" si="1"/>
        <v>19</v>
      </c>
      <c r="C27" s="6" t="s">
        <v>63</v>
      </c>
      <c r="D27" s="24" t="s">
        <v>64</v>
      </c>
      <c r="E27" s="25"/>
      <c r="F27" s="25"/>
      <c r="G27" s="25"/>
      <c r="H27" s="25"/>
      <c r="I27" s="26"/>
      <c r="J27" s="4">
        <v>0</v>
      </c>
      <c r="K27" s="4">
        <v>0</v>
      </c>
      <c r="L27" s="4">
        <v>0</v>
      </c>
      <c r="M27" s="4">
        <v>0</v>
      </c>
      <c r="N27" s="9">
        <f t="shared" si="0"/>
        <v>0</v>
      </c>
    </row>
    <row r="28" spans="2:14" x14ac:dyDescent="0.35">
      <c r="B28" s="6">
        <f t="shared" si="1"/>
        <v>20</v>
      </c>
      <c r="C28" s="6" t="s">
        <v>65</v>
      </c>
      <c r="D28" s="24" t="s">
        <v>66</v>
      </c>
      <c r="E28" s="25"/>
      <c r="F28" s="25"/>
      <c r="G28" s="25"/>
      <c r="H28" s="25"/>
      <c r="I28" s="26"/>
      <c r="J28" s="4">
        <v>0</v>
      </c>
      <c r="K28" s="4">
        <v>0</v>
      </c>
      <c r="L28" s="4">
        <v>0</v>
      </c>
      <c r="M28" s="4">
        <v>0</v>
      </c>
      <c r="N28" s="9">
        <f t="shared" si="0"/>
        <v>0</v>
      </c>
    </row>
    <row r="29" spans="2:14" x14ac:dyDescent="0.35">
      <c r="B29" s="6">
        <f t="shared" si="1"/>
        <v>21</v>
      </c>
      <c r="C29" s="6" t="s">
        <v>69</v>
      </c>
      <c r="D29" s="24" t="s">
        <v>70</v>
      </c>
      <c r="E29" s="25"/>
      <c r="F29" s="25"/>
      <c r="G29" s="25"/>
      <c r="H29" s="25"/>
      <c r="I29" s="26"/>
      <c r="J29" s="4">
        <v>0</v>
      </c>
      <c r="K29" s="4">
        <v>0</v>
      </c>
      <c r="L29" s="4">
        <v>0</v>
      </c>
      <c r="M29" s="4">
        <v>0</v>
      </c>
      <c r="N29" s="9">
        <f t="shared" si="0"/>
        <v>0</v>
      </c>
    </row>
    <row r="30" spans="2:14" x14ac:dyDescent="0.35">
      <c r="B30" s="6">
        <f t="shared" si="1"/>
        <v>22</v>
      </c>
      <c r="C30" s="6" t="s">
        <v>71</v>
      </c>
      <c r="D30" s="24" t="s">
        <v>72</v>
      </c>
      <c r="E30" s="25"/>
      <c r="F30" s="25"/>
      <c r="G30" s="25"/>
      <c r="H30" s="25"/>
      <c r="I30" s="26"/>
      <c r="J30" s="4">
        <v>0</v>
      </c>
      <c r="K30" s="4">
        <v>0</v>
      </c>
      <c r="L30" s="4">
        <v>0</v>
      </c>
      <c r="M30" s="4">
        <v>0</v>
      </c>
      <c r="N30" s="9">
        <f t="shared" si="0"/>
        <v>0</v>
      </c>
    </row>
    <row r="31" spans="2:14" x14ac:dyDescent="0.35">
      <c r="B31" s="6">
        <f t="shared" si="1"/>
        <v>23</v>
      </c>
      <c r="C31" s="6" t="s">
        <v>73</v>
      </c>
      <c r="D31" s="24" t="s">
        <v>74</v>
      </c>
      <c r="E31" s="25"/>
      <c r="F31" s="25"/>
      <c r="G31" s="25"/>
      <c r="H31" s="25"/>
      <c r="I31" s="26"/>
      <c r="J31" s="4">
        <v>0</v>
      </c>
      <c r="K31" s="4">
        <v>0</v>
      </c>
      <c r="L31" s="4">
        <v>0</v>
      </c>
      <c r="M31" s="4">
        <v>0</v>
      </c>
      <c r="N31" s="9">
        <f t="shared" si="0"/>
        <v>0</v>
      </c>
    </row>
    <row r="32" spans="2:14" x14ac:dyDescent="0.35">
      <c r="B32" s="6">
        <f t="shared" si="1"/>
        <v>24</v>
      </c>
      <c r="C32" s="6" t="s">
        <v>75</v>
      </c>
      <c r="D32" s="24" t="s">
        <v>76</v>
      </c>
      <c r="E32" s="25"/>
      <c r="F32" s="25"/>
      <c r="G32" s="25"/>
      <c r="H32" s="25"/>
      <c r="I32" s="26"/>
      <c r="J32" s="4">
        <v>0</v>
      </c>
      <c r="K32" s="4">
        <v>0</v>
      </c>
      <c r="L32" s="4">
        <v>0</v>
      </c>
      <c r="M32" s="4">
        <v>0</v>
      </c>
      <c r="N32" s="9">
        <f t="shared" si="0"/>
        <v>0</v>
      </c>
    </row>
    <row r="33" spans="2:14" x14ac:dyDescent="0.35">
      <c r="B33" s="6">
        <f t="shared" si="1"/>
        <v>25</v>
      </c>
      <c r="C33" s="6" t="s">
        <v>77</v>
      </c>
      <c r="D33" s="24" t="s">
        <v>78</v>
      </c>
      <c r="E33" s="25"/>
      <c r="F33" s="25"/>
      <c r="G33" s="25"/>
      <c r="H33" s="25"/>
      <c r="I33" s="26"/>
      <c r="J33" s="4">
        <v>0</v>
      </c>
      <c r="K33" s="4">
        <v>0</v>
      </c>
      <c r="L33" s="4">
        <v>0</v>
      </c>
      <c r="M33" s="4">
        <v>0</v>
      </c>
      <c r="N33" s="9">
        <f t="shared" si="0"/>
        <v>0</v>
      </c>
    </row>
    <row r="34" spans="2:14" x14ac:dyDescent="0.35">
      <c r="B34" s="6">
        <f t="shared" si="1"/>
        <v>26</v>
      </c>
      <c r="C34" s="6" t="s">
        <v>81</v>
      </c>
      <c r="D34" s="24" t="s">
        <v>82</v>
      </c>
      <c r="E34" s="25"/>
      <c r="F34" s="25"/>
      <c r="G34" s="25"/>
      <c r="H34" s="25"/>
      <c r="I34" s="26"/>
      <c r="J34" s="4">
        <v>0</v>
      </c>
      <c r="K34" s="4">
        <v>0</v>
      </c>
      <c r="L34" s="4">
        <v>0</v>
      </c>
      <c r="M34" s="4">
        <v>0</v>
      </c>
      <c r="N34" s="9">
        <f t="shared" si="0"/>
        <v>0</v>
      </c>
    </row>
    <row r="35" spans="2:14" x14ac:dyDescent="0.35">
      <c r="B35" s="6">
        <f t="shared" si="1"/>
        <v>27</v>
      </c>
      <c r="C35" s="6" t="s">
        <v>83</v>
      </c>
      <c r="D35" s="24" t="s">
        <v>84</v>
      </c>
      <c r="E35" s="25"/>
      <c r="F35" s="25"/>
      <c r="G35" s="25"/>
      <c r="H35" s="25"/>
      <c r="I35" s="26"/>
      <c r="J35" s="4">
        <v>0</v>
      </c>
      <c r="K35" s="4">
        <v>0</v>
      </c>
      <c r="L35" s="4">
        <v>0</v>
      </c>
      <c r="M35" s="4">
        <v>0</v>
      </c>
      <c r="N35" s="9">
        <f t="shared" si="0"/>
        <v>0</v>
      </c>
    </row>
    <row r="36" spans="2:14" x14ac:dyDescent="0.35">
      <c r="B36" s="6">
        <f t="shared" si="1"/>
        <v>28</v>
      </c>
      <c r="C36" s="6" t="s">
        <v>85</v>
      </c>
      <c r="D36" s="24" t="s">
        <v>86</v>
      </c>
      <c r="E36" s="25"/>
      <c r="F36" s="25"/>
      <c r="G36" s="25"/>
      <c r="H36" s="25"/>
      <c r="I36" s="26"/>
      <c r="J36" s="4">
        <v>0</v>
      </c>
      <c r="K36" s="4">
        <v>0</v>
      </c>
      <c r="L36" s="4">
        <v>0</v>
      </c>
      <c r="M36" s="4">
        <v>0</v>
      </c>
      <c r="N36" s="9">
        <f t="shared" si="0"/>
        <v>0</v>
      </c>
    </row>
    <row r="37" spans="2:14" x14ac:dyDescent="0.35">
      <c r="B37" s="6">
        <f t="shared" si="1"/>
        <v>29</v>
      </c>
      <c r="C37" s="6" t="s">
        <v>89</v>
      </c>
      <c r="D37" s="24" t="s">
        <v>90</v>
      </c>
      <c r="E37" s="25"/>
      <c r="F37" s="25"/>
      <c r="G37" s="25"/>
      <c r="H37" s="25"/>
      <c r="I37" s="26"/>
      <c r="J37" s="4">
        <v>0</v>
      </c>
      <c r="K37" s="4">
        <v>0</v>
      </c>
      <c r="L37" s="4">
        <v>0</v>
      </c>
      <c r="M37" s="4">
        <v>0</v>
      </c>
      <c r="N37" s="9">
        <f t="shared" si="0"/>
        <v>0</v>
      </c>
    </row>
    <row r="38" spans="2:14" x14ac:dyDescent="0.35">
      <c r="B38" s="6">
        <f>+B37+1</f>
        <v>30</v>
      </c>
      <c r="C38" s="3"/>
      <c r="D38" s="34"/>
      <c r="E38" s="35"/>
      <c r="F38" s="35"/>
      <c r="G38" s="35"/>
      <c r="H38" s="35"/>
      <c r="I38" s="36"/>
      <c r="J38" s="3"/>
      <c r="K38" s="3"/>
      <c r="L38" s="3"/>
      <c r="M38" s="3"/>
      <c r="N38" s="18"/>
    </row>
    <row r="39" spans="2:14" x14ac:dyDescent="0.35">
      <c r="C39" s="32"/>
      <c r="D39" s="32"/>
      <c r="E39" s="1"/>
      <c r="H39" s="28" t="s">
        <v>18</v>
      </c>
      <c r="I39" s="28"/>
      <c r="J39" s="10">
        <f t="shared" ref="J39:M39" si="2">COUNTIF(J9:J38,"&gt;=70")</f>
        <v>0</v>
      </c>
      <c r="K39" s="10">
        <f t="shared" si="2"/>
        <v>0</v>
      </c>
      <c r="L39" s="10">
        <f t="shared" si="2"/>
        <v>0</v>
      </c>
      <c r="M39" s="10">
        <f t="shared" si="2"/>
        <v>0</v>
      </c>
      <c r="N39" s="14">
        <f>COUNTIF(N9:N37,"&gt;=70")</f>
        <v>0</v>
      </c>
    </row>
    <row r="40" spans="2:14" x14ac:dyDescent="0.35">
      <c r="C40" s="32"/>
      <c r="D40" s="32"/>
      <c r="E40" s="7"/>
      <c r="H40" s="29" t="s">
        <v>19</v>
      </c>
      <c r="I40" s="29"/>
      <c r="J40" s="11">
        <f t="shared" ref="J40:N40" si="3">COUNTIF(J9:J38,"&lt;70")</f>
        <v>29</v>
      </c>
      <c r="K40" s="11">
        <f t="shared" si="3"/>
        <v>29</v>
      </c>
      <c r="L40" s="11">
        <f t="shared" si="3"/>
        <v>29</v>
      </c>
      <c r="M40" s="11">
        <f t="shared" si="3"/>
        <v>29</v>
      </c>
      <c r="N40" s="11">
        <f t="shared" si="3"/>
        <v>29</v>
      </c>
    </row>
    <row r="41" spans="2:14" x14ac:dyDescent="0.35">
      <c r="C41" s="32"/>
      <c r="D41" s="32"/>
      <c r="E41" s="32"/>
      <c r="H41" s="29" t="s">
        <v>20</v>
      </c>
      <c r="I41" s="29"/>
      <c r="J41" s="11">
        <f t="shared" ref="J41:N41" si="4">COUNT(J9:J38)</f>
        <v>29</v>
      </c>
      <c r="K41" s="11">
        <f t="shared" si="4"/>
        <v>29</v>
      </c>
      <c r="L41" s="11">
        <f t="shared" si="4"/>
        <v>29</v>
      </c>
      <c r="M41" s="11">
        <f t="shared" si="4"/>
        <v>29</v>
      </c>
      <c r="N41" s="11">
        <f t="shared" si="4"/>
        <v>29</v>
      </c>
    </row>
    <row r="42" spans="2:14" x14ac:dyDescent="0.35">
      <c r="C42" s="32"/>
      <c r="D42" s="32"/>
      <c r="E42" s="1"/>
      <c r="H42" s="30" t="s">
        <v>15</v>
      </c>
      <c r="I42" s="30"/>
      <c r="J42" s="12">
        <f>J39/J41</f>
        <v>0</v>
      </c>
      <c r="K42" s="13">
        <f t="shared" ref="K42:N42" si="5">K39/K41</f>
        <v>0</v>
      </c>
      <c r="L42" s="13">
        <f t="shared" si="5"/>
        <v>0</v>
      </c>
      <c r="M42" s="13">
        <f t="shared" si="5"/>
        <v>0</v>
      </c>
      <c r="N42" s="13">
        <f t="shared" si="5"/>
        <v>0</v>
      </c>
    </row>
    <row r="43" spans="2:14" x14ac:dyDescent="0.35">
      <c r="C43" s="32"/>
      <c r="D43" s="32"/>
      <c r="E43" s="1"/>
      <c r="H43" s="30" t="s">
        <v>16</v>
      </c>
      <c r="I43" s="30"/>
      <c r="J43" s="12">
        <f>J40/J41</f>
        <v>1</v>
      </c>
      <c r="K43" s="12">
        <f t="shared" ref="K43:N43" si="6">K40/K41</f>
        <v>1</v>
      </c>
      <c r="L43" s="13">
        <f t="shared" si="6"/>
        <v>1</v>
      </c>
      <c r="M43" s="13">
        <f t="shared" si="6"/>
        <v>1</v>
      </c>
      <c r="N43" s="13">
        <f t="shared" si="6"/>
        <v>1</v>
      </c>
    </row>
    <row r="44" spans="2:14" x14ac:dyDescent="0.35">
      <c r="C44" s="32"/>
      <c r="D44" s="32"/>
      <c r="E44" s="7"/>
    </row>
    <row r="45" spans="2:14" x14ac:dyDescent="0.35">
      <c r="C45" s="1"/>
      <c r="D45" s="1"/>
      <c r="E45" s="7"/>
    </row>
    <row r="46" spans="2:14" x14ac:dyDescent="0.35">
      <c r="J46" s="33"/>
      <c r="K46" s="33"/>
      <c r="L46" s="33"/>
      <c r="M46" s="33"/>
    </row>
    <row r="47" spans="2:14" x14ac:dyDescent="0.35">
      <c r="J47" s="31" t="s">
        <v>17</v>
      </c>
      <c r="K47" s="31"/>
      <c r="L47" s="31"/>
      <c r="M47" s="31"/>
    </row>
  </sheetData>
  <mergeCells count="51">
    <mergeCell ref="J46:M46"/>
    <mergeCell ref="J47:M47"/>
    <mergeCell ref="C42:D42"/>
    <mergeCell ref="H42:I42"/>
    <mergeCell ref="C43:D43"/>
    <mergeCell ref="H43:I43"/>
    <mergeCell ref="C44:D44"/>
    <mergeCell ref="C39:D39"/>
    <mergeCell ref="H39:I39"/>
    <mergeCell ref="C40:D40"/>
    <mergeCell ref="H40:I40"/>
    <mergeCell ref="C41:E41"/>
    <mergeCell ref="H41:I41"/>
    <mergeCell ref="D34:I34"/>
    <mergeCell ref="D35:I35"/>
    <mergeCell ref="D36:I36"/>
    <mergeCell ref="D37:I37"/>
    <mergeCell ref="D38:I38"/>
    <mergeCell ref="D29:I29"/>
    <mergeCell ref="D30:I30"/>
    <mergeCell ref="D31:I31"/>
    <mergeCell ref="D32:I32"/>
    <mergeCell ref="D33:I33"/>
    <mergeCell ref="D8:I8"/>
    <mergeCell ref="D9:I9"/>
    <mergeCell ref="D10:I10"/>
    <mergeCell ref="D11:I11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B2:M2"/>
    <mergeCell ref="C3:M3"/>
    <mergeCell ref="D4:G4"/>
    <mergeCell ref="J4:K4"/>
    <mergeCell ref="D6:G6"/>
    <mergeCell ref="I6:J6"/>
    <mergeCell ref="M4:N4"/>
    <mergeCell ref="D25:I25"/>
    <mergeCell ref="D26:I26"/>
    <mergeCell ref="D27:I27"/>
    <mergeCell ref="D28:I28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40"/>
  <sheetViews>
    <sheetView topLeftCell="A3" zoomScale="80" zoomScaleNormal="80" workbookViewId="0">
      <selection activeCell="M28" sqref="M28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8.7265625" customWidth="1"/>
    <col min="15" max="16" width="5.7265625" customWidth="1"/>
  </cols>
  <sheetData>
    <row r="2" spans="2:15" ht="15.5" x14ac:dyDescent="0.3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2"/>
      <c r="O2" s="2"/>
    </row>
    <row r="3" spans="2:15" x14ac:dyDescent="0.3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1"/>
      <c r="O3" s="1"/>
    </row>
    <row r="4" spans="2:15" x14ac:dyDescent="0.35">
      <c r="C4" t="s">
        <v>0</v>
      </c>
      <c r="D4" s="27" t="s">
        <v>96</v>
      </c>
      <c r="E4" s="27"/>
      <c r="F4" s="27"/>
      <c r="G4" s="27"/>
      <c r="I4" t="s">
        <v>1</v>
      </c>
      <c r="J4" s="38" t="s">
        <v>97</v>
      </c>
      <c r="K4" s="38"/>
      <c r="M4" t="s">
        <v>2</v>
      </c>
      <c r="N4" s="39" t="s">
        <v>213</v>
      </c>
      <c r="O4" s="40"/>
    </row>
    <row r="5" spans="2:15" ht="6.75" customHeight="1" x14ac:dyDescent="0.35">
      <c r="D5" s="5"/>
      <c r="E5" s="5"/>
      <c r="F5" s="5"/>
      <c r="G5" s="5"/>
    </row>
    <row r="6" spans="2:15" x14ac:dyDescent="0.35">
      <c r="C6" t="s">
        <v>3</v>
      </c>
      <c r="D6" s="38" t="s">
        <v>92</v>
      </c>
      <c r="E6" s="38"/>
      <c r="F6" s="38"/>
      <c r="G6" s="38"/>
      <c r="I6" s="32" t="s">
        <v>21</v>
      </c>
      <c r="J6" s="32"/>
      <c r="K6" s="19" t="s">
        <v>23</v>
      </c>
      <c r="L6" s="19"/>
      <c r="M6" s="19"/>
      <c r="N6" s="19"/>
    </row>
    <row r="7" spans="2:15" ht="11.25" customHeight="1" x14ac:dyDescent="0.35"/>
    <row r="8" spans="2:15" x14ac:dyDescent="0.3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8" t="s">
        <v>22</v>
      </c>
    </row>
    <row r="9" spans="2:15" x14ac:dyDescent="0.35">
      <c r="B9" s="6">
        <v>1</v>
      </c>
      <c r="C9" s="6" t="s">
        <v>101</v>
      </c>
      <c r="D9" s="24" t="s">
        <v>102</v>
      </c>
      <c r="E9" s="25"/>
      <c r="F9" s="25"/>
      <c r="G9" s="25"/>
      <c r="H9" s="25"/>
      <c r="I9" s="26"/>
      <c r="J9" s="4">
        <v>0</v>
      </c>
      <c r="K9" s="4">
        <v>0</v>
      </c>
      <c r="L9" s="4">
        <v>0</v>
      </c>
      <c r="M9" s="4">
        <v>0</v>
      </c>
      <c r="N9" s="9">
        <f>TRUNC(SUM(J9:M9)/4)</f>
        <v>0</v>
      </c>
    </row>
    <row r="10" spans="2:15" x14ac:dyDescent="0.35">
      <c r="B10" s="6">
        <f>+B9+1</f>
        <v>2</v>
      </c>
      <c r="C10" s="6" t="s">
        <v>104</v>
      </c>
      <c r="D10" s="24" t="s">
        <v>103</v>
      </c>
      <c r="E10" s="25"/>
      <c r="F10" s="25"/>
      <c r="G10" s="25"/>
      <c r="H10" s="25"/>
      <c r="I10" s="26"/>
      <c r="J10" s="4">
        <v>0</v>
      </c>
      <c r="K10" s="4">
        <v>0</v>
      </c>
      <c r="L10" s="4">
        <v>0</v>
      </c>
      <c r="M10" s="4">
        <v>0</v>
      </c>
      <c r="N10" s="9">
        <f t="shared" ref="N10:N30" si="0">TRUNC(SUM(J10:M10)/4)</f>
        <v>0</v>
      </c>
    </row>
    <row r="11" spans="2:15" x14ac:dyDescent="0.35">
      <c r="B11" s="6">
        <f>+B10+1</f>
        <v>3</v>
      </c>
      <c r="C11" s="6" t="s">
        <v>105</v>
      </c>
      <c r="D11" s="24" t="s">
        <v>106</v>
      </c>
      <c r="E11" s="25"/>
      <c r="F11" s="25"/>
      <c r="G11" s="25"/>
      <c r="H11" s="25"/>
      <c r="I11" s="26"/>
      <c r="J11" s="4">
        <v>88</v>
      </c>
      <c r="K11" s="4">
        <v>0</v>
      </c>
      <c r="L11" s="4">
        <v>0</v>
      </c>
      <c r="M11" s="4">
        <v>0</v>
      </c>
      <c r="N11" s="9">
        <f t="shared" si="0"/>
        <v>22</v>
      </c>
    </row>
    <row r="12" spans="2:15" x14ac:dyDescent="0.35">
      <c r="B12" s="6">
        <f t="shared" ref="B12:B30" si="1">B11+1</f>
        <v>4</v>
      </c>
      <c r="C12" s="6" t="s">
        <v>107</v>
      </c>
      <c r="D12" s="24" t="s">
        <v>108</v>
      </c>
      <c r="E12" s="25"/>
      <c r="F12" s="25"/>
      <c r="G12" s="25"/>
      <c r="H12" s="25"/>
      <c r="I12" s="26"/>
      <c r="J12" s="4">
        <v>86</v>
      </c>
      <c r="K12" s="4">
        <v>0</v>
      </c>
      <c r="L12" s="4">
        <v>0</v>
      </c>
      <c r="M12" s="4">
        <v>0</v>
      </c>
      <c r="N12" s="9">
        <f t="shared" si="0"/>
        <v>21</v>
      </c>
    </row>
    <row r="13" spans="2:15" x14ac:dyDescent="0.35">
      <c r="B13" s="6">
        <f t="shared" si="1"/>
        <v>5</v>
      </c>
      <c r="C13" s="6" t="s">
        <v>109</v>
      </c>
      <c r="D13" s="24" t="s">
        <v>110</v>
      </c>
      <c r="E13" s="25"/>
      <c r="F13" s="25"/>
      <c r="G13" s="25"/>
      <c r="H13" s="25"/>
      <c r="I13" s="26"/>
      <c r="J13" s="4">
        <v>85</v>
      </c>
      <c r="K13" s="4">
        <v>0</v>
      </c>
      <c r="L13" s="4">
        <v>0</v>
      </c>
      <c r="M13" s="4">
        <v>0</v>
      </c>
      <c r="N13" s="9">
        <f t="shared" si="0"/>
        <v>21</v>
      </c>
    </row>
    <row r="14" spans="2:15" x14ac:dyDescent="0.35">
      <c r="B14" s="6">
        <f t="shared" si="1"/>
        <v>6</v>
      </c>
      <c r="C14" s="6" t="s">
        <v>111</v>
      </c>
      <c r="D14" s="24" t="s">
        <v>112</v>
      </c>
      <c r="E14" s="25"/>
      <c r="F14" s="25"/>
      <c r="G14" s="25"/>
      <c r="H14" s="25"/>
      <c r="I14" s="26"/>
      <c r="J14" s="4">
        <v>95</v>
      </c>
      <c r="K14" s="4">
        <v>0</v>
      </c>
      <c r="L14" s="4">
        <v>0</v>
      </c>
      <c r="M14" s="4">
        <v>0</v>
      </c>
      <c r="N14" s="9">
        <f t="shared" si="0"/>
        <v>23</v>
      </c>
    </row>
    <row r="15" spans="2:15" x14ac:dyDescent="0.35">
      <c r="B15" s="6">
        <f t="shared" si="1"/>
        <v>7</v>
      </c>
      <c r="C15" s="6" t="s">
        <v>113</v>
      </c>
      <c r="D15" s="24" t="s">
        <v>114</v>
      </c>
      <c r="E15" s="25"/>
      <c r="F15" s="25"/>
      <c r="G15" s="25"/>
      <c r="H15" s="25"/>
      <c r="I15" s="26"/>
      <c r="J15" s="4">
        <v>88</v>
      </c>
      <c r="K15" s="4">
        <v>0</v>
      </c>
      <c r="L15" s="4">
        <v>0</v>
      </c>
      <c r="M15" s="4">
        <v>0</v>
      </c>
      <c r="N15" s="9">
        <f t="shared" si="0"/>
        <v>22</v>
      </c>
    </row>
    <row r="16" spans="2:15" x14ac:dyDescent="0.35">
      <c r="B16" s="6">
        <f t="shared" si="1"/>
        <v>8</v>
      </c>
      <c r="C16" s="6" t="s">
        <v>140</v>
      </c>
      <c r="D16" s="24" t="s">
        <v>115</v>
      </c>
      <c r="E16" s="25"/>
      <c r="F16" s="25"/>
      <c r="G16" s="25"/>
      <c r="H16" s="25"/>
      <c r="I16" s="26"/>
      <c r="J16" s="4">
        <v>85</v>
      </c>
      <c r="K16" s="4">
        <v>0</v>
      </c>
      <c r="L16" s="4">
        <v>0</v>
      </c>
      <c r="M16" s="4">
        <v>0</v>
      </c>
      <c r="N16" s="9">
        <f t="shared" si="0"/>
        <v>21</v>
      </c>
    </row>
    <row r="17" spans="2:14" x14ac:dyDescent="0.35">
      <c r="B17" s="6">
        <f t="shared" si="1"/>
        <v>9</v>
      </c>
      <c r="C17" s="6" t="s">
        <v>116</v>
      </c>
      <c r="D17" s="24" t="s">
        <v>117</v>
      </c>
      <c r="E17" s="25"/>
      <c r="F17" s="25"/>
      <c r="G17" s="25"/>
      <c r="H17" s="25"/>
      <c r="I17" s="26"/>
      <c r="J17" s="4">
        <v>86</v>
      </c>
      <c r="K17" s="4">
        <v>0</v>
      </c>
      <c r="L17" s="4">
        <v>0</v>
      </c>
      <c r="M17" s="4">
        <v>0</v>
      </c>
      <c r="N17" s="9">
        <f t="shared" si="0"/>
        <v>21</v>
      </c>
    </row>
    <row r="18" spans="2:14" x14ac:dyDescent="0.35">
      <c r="B18" s="6">
        <f t="shared" si="1"/>
        <v>10</v>
      </c>
      <c r="C18" s="6" t="s">
        <v>118</v>
      </c>
      <c r="D18" s="24" t="s">
        <v>119</v>
      </c>
      <c r="E18" s="25"/>
      <c r="F18" s="25"/>
      <c r="G18" s="25"/>
      <c r="H18" s="25"/>
      <c r="I18" s="26"/>
      <c r="J18" s="4">
        <v>95</v>
      </c>
      <c r="K18" s="4">
        <v>0</v>
      </c>
      <c r="L18" s="4">
        <v>0</v>
      </c>
      <c r="M18" s="4">
        <v>0</v>
      </c>
      <c r="N18" s="9">
        <f t="shared" si="0"/>
        <v>23</v>
      </c>
    </row>
    <row r="19" spans="2:14" x14ac:dyDescent="0.35">
      <c r="B19" s="6">
        <f t="shared" si="1"/>
        <v>11</v>
      </c>
      <c r="C19" s="6" t="s">
        <v>139</v>
      </c>
      <c r="D19" s="24" t="s">
        <v>120</v>
      </c>
      <c r="E19" s="25"/>
      <c r="F19" s="25"/>
      <c r="G19" s="25"/>
      <c r="H19" s="25"/>
      <c r="I19" s="26"/>
      <c r="J19" s="4">
        <v>0</v>
      </c>
      <c r="K19" s="4">
        <v>0</v>
      </c>
      <c r="L19" s="4">
        <v>0</v>
      </c>
      <c r="M19" s="4">
        <v>0</v>
      </c>
      <c r="N19" s="9">
        <f t="shared" si="0"/>
        <v>0</v>
      </c>
    </row>
    <row r="20" spans="2:14" x14ac:dyDescent="0.35">
      <c r="B20" s="6">
        <f t="shared" si="1"/>
        <v>12</v>
      </c>
      <c r="C20" s="6" t="s">
        <v>121</v>
      </c>
      <c r="D20" s="24" t="s">
        <v>122</v>
      </c>
      <c r="E20" s="25"/>
      <c r="F20" s="25"/>
      <c r="G20" s="25"/>
      <c r="H20" s="25"/>
      <c r="I20" s="26"/>
      <c r="J20" s="4">
        <v>94</v>
      </c>
      <c r="K20" s="4">
        <v>0</v>
      </c>
      <c r="L20" s="4">
        <v>0</v>
      </c>
      <c r="M20" s="4">
        <v>0</v>
      </c>
      <c r="N20" s="9">
        <f t="shared" si="0"/>
        <v>23</v>
      </c>
    </row>
    <row r="21" spans="2:14" x14ac:dyDescent="0.35">
      <c r="B21" s="6">
        <f t="shared" si="1"/>
        <v>13</v>
      </c>
      <c r="C21" s="6" t="s">
        <v>123</v>
      </c>
      <c r="D21" s="24" t="s">
        <v>124</v>
      </c>
      <c r="E21" s="25"/>
      <c r="F21" s="25"/>
      <c r="G21" s="25"/>
      <c r="H21" s="25"/>
      <c r="I21" s="26"/>
      <c r="J21" s="4">
        <v>91</v>
      </c>
      <c r="K21" s="4">
        <v>0</v>
      </c>
      <c r="L21" s="4">
        <v>0</v>
      </c>
      <c r="M21" s="4">
        <v>0</v>
      </c>
      <c r="N21" s="9">
        <f t="shared" si="0"/>
        <v>22</v>
      </c>
    </row>
    <row r="22" spans="2:14" x14ac:dyDescent="0.35">
      <c r="B22" s="6">
        <f t="shared" si="1"/>
        <v>14</v>
      </c>
      <c r="C22" s="6" t="s">
        <v>125</v>
      </c>
      <c r="D22" s="24" t="s">
        <v>126</v>
      </c>
      <c r="E22" s="25"/>
      <c r="F22" s="25"/>
      <c r="G22" s="25"/>
      <c r="H22" s="25"/>
      <c r="I22" s="26"/>
      <c r="J22" s="4">
        <v>75</v>
      </c>
      <c r="K22" s="4">
        <v>0</v>
      </c>
      <c r="L22" s="4">
        <v>0</v>
      </c>
      <c r="M22" s="4">
        <v>0</v>
      </c>
      <c r="N22" s="9">
        <f t="shared" si="0"/>
        <v>18</v>
      </c>
    </row>
    <row r="23" spans="2:14" x14ac:dyDescent="0.35">
      <c r="B23" s="6">
        <f t="shared" si="1"/>
        <v>15</v>
      </c>
      <c r="C23" s="6" t="s">
        <v>127</v>
      </c>
      <c r="D23" s="24" t="s">
        <v>128</v>
      </c>
      <c r="E23" s="25"/>
      <c r="F23" s="25"/>
      <c r="G23" s="25"/>
      <c r="H23" s="25"/>
      <c r="I23" s="26"/>
      <c r="J23" s="4">
        <v>93</v>
      </c>
      <c r="K23" s="4">
        <v>0</v>
      </c>
      <c r="L23" s="4">
        <v>0</v>
      </c>
      <c r="M23" s="4">
        <v>0</v>
      </c>
      <c r="N23" s="9">
        <f t="shared" si="0"/>
        <v>23</v>
      </c>
    </row>
    <row r="24" spans="2:14" x14ac:dyDescent="0.35">
      <c r="B24" s="6">
        <f t="shared" si="1"/>
        <v>16</v>
      </c>
      <c r="C24" s="6" t="s">
        <v>129</v>
      </c>
      <c r="D24" s="24" t="s">
        <v>130</v>
      </c>
      <c r="E24" s="25"/>
      <c r="F24" s="25"/>
      <c r="G24" s="25"/>
      <c r="H24" s="25"/>
      <c r="I24" s="26"/>
      <c r="J24" s="4">
        <v>88</v>
      </c>
      <c r="K24" s="4">
        <v>0</v>
      </c>
      <c r="L24" s="4">
        <v>0</v>
      </c>
      <c r="M24" s="4">
        <v>0</v>
      </c>
      <c r="N24" s="9">
        <f t="shared" si="0"/>
        <v>22</v>
      </c>
    </row>
    <row r="25" spans="2:14" x14ac:dyDescent="0.35">
      <c r="B25" s="6">
        <f t="shared" si="1"/>
        <v>17</v>
      </c>
      <c r="C25" s="6" t="s">
        <v>131</v>
      </c>
      <c r="D25" s="24" t="s">
        <v>132</v>
      </c>
      <c r="E25" s="25"/>
      <c r="F25" s="25"/>
      <c r="G25" s="25"/>
      <c r="H25" s="25"/>
      <c r="I25" s="26"/>
      <c r="J25" s="4">
        <v>87</v>
      </c>
      <c r="K25" s="4">
        <v>0</v>
      </c>
      <c r="L25" s="4">
        <v>0</v>
      </c>
      <c r="M25" s="4">
        <v>0</v>
      </c>
      <c r="N25" s="9">
        <f t="shared" si="0"/>
        <v>21</v>
      </c>
    </row>
    <row r="26" spans="2:14" x14ac:dyDescent="0.35">
      <c r="B26" s="6">
        <f t="shared" si="1"/>
        <v>18</v>
      </c>
      <c r="C26" s="6" t="s">
        <v>133</v>
      </c>
      <c r="D26" s="24" t="s">
        <v>134</v>
      </c>
      <c r="E26" s="25"/>
      <c r="F26" s="25"/>
      <c r="G26" s="25"/>
      <c r="H26" s="25"/>
      <c r="I26" s="26"/>
      <c r="J26" s="4">
        <v>98</v>
      </c>
      <c r="K26" s="4">
        <v>0</v>
      </c>
      <c r="L26" s="4">
        <v>0</v>
      </c>
      <c r="M26" s="4">
        <v>0</v>
      </c>
      <c r="N26" s="9">
        <f t="shared" si="0"/>
        <v>24</v>
      </c>
    </row>
    <row r="27" spans="2:14" x14ac:dyDescent="0.35">
      <c r="B27" s="6">
        <f t="shared" si="1"/>
        <v>19</v>
      </c>
      <c r="C27" s="6" t="s">
        <v>135</v>
      </c>
      <c r="D27" s="24" t="s">
        <v>136</v>
      </c>
      <c r="E27" s="25"/>
      <c r="F27" s="25"/>
      <c r="G27" s="25"/>
      <c r="H27" s="25"/>
      <c r="I27" s="26"/>
      <c r="J27" s="4">
        <v>95</v>
      </c>
      <c r="K27" s="4">
        <v>0</v>
      </c>
      <c r="L27" s="4">
        <v>0</v>
      </c>
      <c r="M27" s="4">
        <v>0</v>
      </c>
      <c r="N27" s="9">
        <f t="shared" si="0"/>
        <v>23</v>
      </c>
    </row>
    <row r="28" spans="2:14" x14ac:dyDescent="0.35">
      <c r="B28" s="6">
        <f t="shared" si="1"/>
        <v>20</v>
      </c>
      <c r="C28" s="6" t="s">
        <v>137</v>
      </c>
      <c r="D28" s="24" t="s">
        <v>138</v>
      </c>
      <c r="E28" s="25"/>
      <c r="F28" s="25"/>
      <c r="G28" s="25"/>
      <c r="H28" s="25"/>
      <c r="I28" s="26"/>
      <c r="J28" s="4">
        <v>97</v>
      </c>
      <c r="K28" s="4">
        <v>0</v>
      </c>
      <c r="L28" s="4">
        <v>0</v>
      </c>
      <c r="M28" s="4">
        <v>0</v>
      </c>
      <c r="N28" s="9">
        <f t="shared" si="0"/>
        <v>24</v>
      </c>
    </row>
    <row r="29" spans="2:14" x14ac:dyDescent="0.35">
      <c r="B29" s="6">
        <f t="shared" si="1"/>
        <v>21</v>
      </c>
      <c r="C29" s="6" t="s">
        <v>141</v>
      </c>
      <c r="D29" s="24" t="s">
        <v>142</v>
      </c>
      <c r="E29" s="25"/>
      <c r="F29" s="25"/>
      <c r="G29" s="25"/>
      <c r="H29" s="25"/>
      <c r="I29" s="26"/>
      <c r="J29" s="4">
        <v>88</v>
      </c>
      <c r="K29" s="4">
        <v>0</v>
      </c>
      <c r="L29" s="4">
        <v>0</v>
      </c>
      <c r="M29" s="4">
        <v>0</v>
      </c>
      <c r="N29" s="9">
        <f t="shared" si="0"/>
        <v>22</v>
      </c>
    </row>
    <row r="30" spans="2:14" x14ac:dyDescent="0.35">
      <c r="B30" s="6">
        <f t="shared" si="1"/>
        <v>22</v>
      </c>
      <c r="C30" s="6" t="s">
        <v>143</v>
      </c>
      <c r="D30" s="24" t="s">
        <v>144</v>
      </c>
      <c r="E30" s="25"/>
      <c r="F30" s="25"/>
      <c r="G30" s="25"/>
      <c r="H30" s="25"/>
      <c r="I30" s="26"/>
      <c r="J30" s="4">
        <v>95</v>
      </c>
      <c r="K30" s="4">
        <v>0</v>
      </c>
      <c r="L30" s="4">
        <v>0</v>
      </c>
      <c r="M30" s="4">
        <v>0</v>
      </c>
      <c r="N30" s="9">
        <f t="shared" si="0"/>
        <v>23</v>
      </c>
    </row>
    <row r="31" spans="2:14" x14ac:dyDescent="0.35">
      <c r="B31" s="6">
        <f>+B30+1</f>
        <v>23</v>
      </c>
      <c r="C31" s="3"/>
      <c r="D31" s="34"/>
      <c r="E31" s="35"/>
      <c r="F31" s="35"/>
      <c r="G31" s="35"/>
      <c r="H31" s="35"/>
      <c r="I31" s="36"/>
      <c r="J31" s="4"/>
      <c r="K31" s="4"/>
      <c r="L31" s="4"/>
      <c r="M31" s="4"/>
      <c r="N31" s="18"/>
    </row>
    <row r="32" spans="2:14" x14ac:dyDescent="0.35">
      <c r="C32" s="32"/>
      <c r="D32" s="32"/>
      <c r="E32" s="1"/>
      <c r="H32" s="28" t="s">
        <v>18</v>
      </c>
      <c r="I32" s="28"/>
      <c r="J32" s="10">
        <f>COUNTIF(J9:J31,"&gt;=70")</f>
        <v>19</v>
      </c>
      <c r="K32" s="10">
        <f>COUNTIF(K9:K31,"&gt;=70")</f>
        <v>0</v>
      </c>
      <c r="L32" s="10">
        <f>COUNTIF(L9:L31,"&gt;=70")</f>
        <v>0</v>
      </c>
      <c r="M32" s="10">
        <f>COUNTIF(M9:M31,"&gt;=70")</f>
        <v>0</v>
      </c>
      <c r="N32" s="14">
        <f>COUNTIF(N9:N30,"&gt;=70")</f>
        <v>0</v>
      </c>
    </row>
    <row r="33" spans="3:14" x14ac:dyDescent="0.35">
      <c r="C33" s="32"/>
      <c r="D33" s="32"/>
      <c r="E33" s="7"/>
      <c r="H33" s="29" t="s">
        <v>19</v>
      </c>
      <c r="I33" s="29"/>
      <c r="J33" s="11">
        <f>COUNTIF(J9:J31,"&lt;70")</f>
        <v>3</v>
      </c>
      <c r="K33" s="11">
        <f>COUNTIF(K9:K31,"&lt;70")</f>
        <v>22</v>
      </c>
      <c r="L33" s="11">
        <f>COUNTIF(L9:L31,"&lt;70")</f>
        <v>22</v>
      </c>
      <c r="M33" s="11">
        <f>COUNTIF(M9:M31,"&lt;70")</f>
        <v>22</v>
      </c>
      <c r="N33" s="11">
        <f>COUNTIF(N9:N31,"&lt;70")</f>
        <v>22</v>
      </c>
    </row>
    <row r="34" spans="3:14" x14ac:dyDescent="0.35">
      <c r="C34" s="32"/>
      <c r="D34" s="32"/>
      <c r="E34" s="32"/>
      <c r="H34" s="29" t="s">
        <v>20</v>
      </c>
      <c r="I34" s="29"/>
      <c r="J34" s="11">
        <f>COUNT(J9:J31)</f>
        <v>22</v>
      </c>
      <c r="K34" s="11">
        <f>COUNT(K9:K31)</f>
        <v>22</v>
      </c>
      <c r="L34" s="11">
        <f>COUNT(L9:L31)</f>
        <v>22</v>
      </c>
      <c r="M34" s="11">
        <f>COUNT(M9:M31)</f>
        <v>22</v>
      </c>
      <c r="N34" s="11">
        <f>COUNT(N9:N31)</f>
        <v>22</v>
      </c>
    </row>
    <row r="35" spans="3:14" x14ac:dyDescent="0.35">
      <c r="C35" s="32"/>
      <c r="D35" s="32"/>
      <c r="E35" s="1"/>
      <c r="H35" s="30" t="s">
        <v>15</v>
      </c>
      <c r="I35" s="30"/>
      <c r="J35" s="12">
        <f>J32/J34</f>
        <v>0.86363636363636365</v>
      </c>
      <c r="K35" s="13">
        <f t="shared" ref="K35:N35" si="2">K32/K34</f>
        <v>0</v>
      </c>
      <c r="L35" s="13">
        <f t="shared" si="2"/>
        <v>0</v>
      </c>
      <c r="M35" s="13">
        <f t="shared" si="2"/>
        <v>0</v>
      </c>
      <c r="N35" s="13">
        <f t="shared" si="2"/>
        <v>0</v>
      </c>
    </row>
    <row r="36" spans="3:14" x14ac:dyDescent="0.35">
      <c r="C36" s="32"/>
      <c r="D36" s="32"/>
      <c r="E36" s="1"/>
      <c r="H36" s="30" t="s">
        <v>16</v>
      </c>
      <c r="I36" s="30"/>
      <c r="J36" s="12">
        <f>J33/J34</f>
        <v>0.13636363636363635</v>
      </c>
      <c r="K36" s="12">
        <f t="shared" ref="K36:N36" si="3">K33/K34</f>
        <v>1</v>
      </c>
      <c r="L36" s="13">
        <f t="shared" si="3"/>
        <v>1</v>
      </c>
      <c r="M36" s="13">
        <f t="shared" si="3"/>
        <v>1</v>
      </c>
      <c r="N36" s="13">
        <f t="shared" si="3"/>
        <v>1</v>
      </c>
    </row>
    <row r="37" spans="3:14" x14ac:dyDescent="0.35">
      <c r="C37" s="32"/>
      <c r="D37" s="32"/>
      <c r="E37" s="7"/>
    </row>
    <row r="38" spans="3:14" x14ac:dyDescent="0.35">
      <c r="C38" s="1"/>
      <c r="D38" s="1"/>
      <c r="E38" s="7"/>
    </row>
    <row r="39" spans="3:14" x14ac:dyDescent="0.35">
      <c r="J39" s="33"/>
      <c r="K39" s="33"/>
      <c r="L39" s="33"/>
      <c r="M39" s="33"/>
    </row>
    <row r="40" spans="3:14" x14ac:dyDescent="0.35">
      <c r="J40" s="31" t="s">
        <v>17</v>
      </c>
      <c r="K40" s="31"/>
      <c r="L40" s="31"/>
      <c r="M40" s="31"/>
    </row>
  </sheetData>
  <mergeCells count="44">
    <mergeCell ref="J39:M39"/>
    <mergeCell ref="J40:M40"/>
    <mergeCell ref="N4:O4"/>
    <mergeCell ref="C35:D35"/>
    <mergeCell ref="H35:I35"/>
    <mergeCell ref="C36:D36"/>
    <mergeCell ref="H36:I36"/>
    <mergeCell ref="C37:D37"/>
    <mergeCell ref="C32:D32"/>
    <mergeCell ref="H32:I32"/>
    <mergeCell ref="C33:D33"/>
    <mergeCell ref="H33:I33"/>
    <mergeCell ref="C34:E34"/>
    <mergeCell ref="H34:I34"/>
    <mergeCell ref="D31:I31"/>
    <mergeCell ref="D28:I28"/>
    <mergeCell ref="D29:I29"/>
    <mergeCell ref="D30:I30"/>
    <mergeCell ref="D27:I27"/>
    <mergeCell ref="D15:I15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16:I16"/>
    <mergeCell ref="D14:I14"/>
    <mergeCell ref="B2:M2"/>
    <mergeCell ref="C3:M3"/>
    <mergeCell ref="D4:G4"/>
    <mergeCell ref="J4:K4"/>
    <mergeCell ref="D6:G6"/>
    <mergeCell ref="I6:J6"/>
    <mergeCell ref="D8:I8"/>
    <mergeCell ref="D9:I9"/>
    <mergeCell ref="D11:I11"/>
    <mergeCell ref="D12:I12"/>
    <mergeCell ref="D13:I13"/>
    <mergeCell ref="D10:I1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O33"/>
  <sheetViews>
    <sheetView topLeftCell="A10" zoomScale="84" zoomScaleNormal="84" workbookViewId="0">
      <selection activeCell="O4" sqref="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3" width="5.7265625" customWidth="1"/>
    <col min="14" max="14" width="8.7265625" customWidth="1"/>
    <col min="15" max="16" width="5.7265625" customWidth="1"/>
  </cols>
  <sheetData>
    <row r="2" spans="2:15" ht="15.5" x14ac:dyDescent="0.3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2"/>
      <c r="O2" s="2"/>
    </row>
    <row r="3" spans="2:15" x14ac:dyDescent="0.3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1"/>
      <c r="O3" s="1"/>
    </row>
    <row r="4" spans="2:15" x14ac:dyDescent="0.35">
      <c r="C4" t="s">
        <v>0</v>
      </c>
      <c r="D4" s="27" t="s">
        <v>96</v>
      </c>
      <c r="E4" s="27"/>
      <c r="F4" s="27"/>
      <c r="G4" s="27"/>
      <c r="I4" t="s">
        <v>1</v>
      </c>
      <c r="J4" s="38" t="s">
        <v>98</v>
      </c>
      <c r="K4" s="38"/>
      <c r="L4" s="23"/>
      <c r="M4" t="s">
        <v>2</v>
      </c>
      <c r="N4" s="21" t="s">
        <v>213</v>
      </c>
      <c r="O4" s="22"/>
    </row>
    <row r="5" spans="2:15" ht="6.75" customHeight="1" x14ac:dyDescent="0.35">
      <c r="D5" s="5"/>
      <c r="E5" s="5"/>
      <c r="F5" s="5"/>
      <c r="G5" s="5"/>
    </row>
    <row r="6" spans="2:15" x14ac:dyDescent="0.35">
      <c r="C6" t="s">
        <v>3</v>
      </c>
      <c r="D6" s="38" t="s">
        <v>92</v>
      </c>
      <c r="E6" s="38"/>
      <c r="F6" s="38"/>
      <c r="G6" s="38"/>
      <c r="I6" s="32" t="s">
        <v>21</v>
      </c>
      <c r="J6" s="32"/>
      <c r="K6" s="19" t="s">
        <v>23</v>
      </c>
      <c r="L6" s="19"/>
      <c r="M6" s="19"/>
      <c r="N6" s="19"/>
      <c r="O6" s="19"/>
    </row>
    <row r="7" spans="2:15" ht="11.25" customHeight="1" x14ac:dyDescent="0.35"/>
    <row r="8" spans="2:15" x14ac:dyDescent="0.3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8" t="s">
        <v>22</v>
      </c>
    </row>
    <row r="9" spans="2:15" x14ac:dyDescent="0.35">
      <c r="B9" s="6">
        <v>1</v>
      </c>
      <c r="C9" s="6" t="s">
        <v>145</v>
      </c>
      <c r="D9" s="24" t="s">
        <v>146</v>
      </c>
      <c r="E9" s="25"/>
      <c r="F9" s="25"/>
      <c r="G9" s="25"/>
      <c r="H9" s="25"/>
      <c r="I9" s="26"/>
      <c r="J9" s="4">
        <v>91</v>
      </c>
      <c r="K9" s="4">
        <v>0</v>
      </c>
      <c r="L9" s="4">
        <v>0</v>
      </c>
      <c r="M9" s="4">
        <v>0</v>
      </c>
      <c r="N9" s="9">
        <f>TRUNC(SUM(J9:M9)/4)</f>
        <v>22</v>
      </c>
    </row>
    <row r="10" spans="2:15" x14ac:dyDescent="0.35">
      <c r="B10" s="6">
        <f>B9+1</f>
        <v>2</v>
      </c>
      <c r="C10" s="6" t="s">
        <v>147</v>
      </c>
      <c r="D10" s="24" t="s">
        <v>148</v>
      </c>
      <c r="E10" s="25"/>
      <c r="F10" s="25"/>
      <c r="G10" s="25"/>
      <c r="H10" s="25"/>
      <c r="I10" s="26"/>
      <c r="J10" s="4">
        <v>0</v>
      </c>
      <c r="K10" s="4">
        <v>0</v>
      </c>
      <c r="L10" s="4">
        <v>0</v>
      </c>
      <c r="M10" s="4">
        <v>0</v>
      </c>
      <c r="N10" s="9">
        <f t="shared" ref="N10:N23" si="0">TRUNC(SUM(J10:M10)/4)</f>
        <v>0</v>
      </c>
    </row>
    <row r="11" spans="2:15" x14ac:dyDescent="0.35">
      <c r="B11" s="6">
        <f t="shared" ref="B11:B23" si="1">B10+1</f>
        <v>3</v>
      </c>
      <c r="C11" s="6" t="s">
        <v>151</v>
      </c>
      <c r="D11" s="24" t="s">
        <v>149</v>
      </c>
      <c r="E11" s="25"/>
      <c r="F11" s="25"/>
      <c r="G11" s="25"/>
      <c r="H11" s="25"/>
      <c r="I11" s="26"/>
      <c r="J11" s="4">
        <v>0</v>
      </c>
      <c r="K11" s="4">
        <v>0</v>
      </c>
      <c r="L11" s="4">
        <v>0</v>
      </c>
      <c r="M11" s="4">
        <v>0</v>
      </c>
      <c r="N11" s="9">
        <f t="shared" si="0"/>
        <v>0</v>
      </c>
    </row>
    <row r="12" spans="2:15" x14ac:dyDescent="0.35">
      <c r="B12" s="6">
        <f t="shared" si="1"/>
        <v>4</v>
      </c>
      <c r="C12" s="6" t="s">
        <v>150</v>
      </c>
      <c r="D12" s="24" t="s">
        <v>152</v>
      </c>
      <c r="E12" s="25"/>
      <c r="F12" s="25"/>
      <c r="G12" s="25"/>
      <c r="H12" s="25"/>
      <c r="I12" s="26"/>
      <c r="J12" s="4">
        <v>93</v>
      </c>
      <c r="K12" s="4">
        <v>0</v>
      </c>
      <c r="L12" s="4">
        <v>0</v>
      </c>
      <c r="M12" s="4">
        <v>0</v>
      </c>
      <c r="N12" s="9">
        <f t="shared" si="0"/>
        <v>23</v>
      </c>
    </row>
    <row r="13" spans="2:15" x14ac:dyDescent="0.35">
      <c r="B13" s="6">
        <f t="shared" si="1"/>
        <v>5</v>
      </c>
      <c r="C13" s="6" t="s">
        <v>153</v>
      </c>
      <c r="D13" s="24" t="s">
        <v>154</v>
      </c>
      <c r="E13" s="25"/>
      <c r="F13" s="25"/>
      <c r="G13" s="25"/>
      <c r="H13" s="25"/>
      <c r="I13" s="26"/>
      <c r="J13" s="4">
        <v>89</v>
      </c>
      <c r="K13" s="4">
        <v>0</v>
      </c>
      <c r="L13" s="4">
        <v>0</v>
      </c>
      <c r="M13" s="4">
        <v>0</v>
      </c>
      <c r="N13" s="9">
        <f t="shared" si="0"/>
        <v>22</v>
      </c>
    </row>
    <row r="14" spans="2:15" x14ac:dyDescent="0.35">
      <c r="B14" s="6">
        <f t="shared" si="1"/>
        <v>6</v>
      </c>
      <c r="C14" s="6" t="s">
        <v>155</v>
      </c>
      <c r="D14" s="24" t="s">
        <v>156</v>
      </c>
      <c r="E14" s="25"/>
      <c r="F14" s="25"/>
      <c r="G14" s="25"/>
      <c r="H14" s="25"/>
      <c r="I14" s="26"/>
      <c r="J14" s="4">
        <v>89</v>
      </c>
      <c r="K14" s="4">
        <v>0</v>
      </c>
      <c r="L14" s="4">
        <v>0</v>
      </c>
      <c r="M14" s="4">
        <v>0</v>
      </c>
      <c r="N14" s="9">
        <f t="shared" si="0"/>
        <v>22</v>
      </c>
    </row>
    <row r="15" spans="2:15" x14ac:dyDescent="0.35">
      <c r="B15" s="6">
        <f t="shared" si="1"/>
        <v>7</v>
      </c>
      <c r="C15" s="6" t="s">
        <v>157</v>
      </c>
      <c r="D15" s="24" t="s">
        <v>158</v>
      </c>
      <c r="E15" s="25"/>
      <c r="F15" s="25"/>
      <c r="G15" s="25"/>
      <c r="H15" s="25"/>
      <c r="I15" s="26"/>
      <c r="J15" s="4">
        <v>92</v>
      </c>
      <c r="K15" s="4">
        <v>0</v>
      </c>
      <c r="L15" s="4">
        <v>0</v>
      </c>
      <c r="M15" s="4">
        <v>0</v>
      </c>
      <c r="N15" s="9">
        <f t="shared" si="0"/>
        <v>23</v>
      </c>
    </row>
    <row r="16" spans="2:15" x14ac:dyDescent="0.35">
      <c r="B16" s="6">
        <f t="shared" si="1"/>
        <v>8</v>
      </c>
      <c r="C16" s="6" t="s">
        <v>159</v>
      </c>
      <c r="D16" s="24" t="s">
        <v>160</v>
      </c>
      <c r="E16" s="25"/>
      <c r="F16" s="25"/>
      <c r="G16" s="25"/>
      <c r="H16" s="25"/>
      <c r="I16" s="26"/>
      <c r="J16" s="4">
        <v>94</v>
      </c>
      <c r="K16" s="4">
        <v>0</v>
      </c>
      <c r="L16" s="4">
        <v>0</v>
      </c>
      <c r="M16" s="4">
        <v>0</v>
      </c>
      <c r="N16" s="9">
        <f t="shared" si="0"/>
        <v>23</v>
      </c>
    </row>
    <row r="17" spans="2:14" x14ac:dyDescent="0.35">
      <c r="B17" s="6">
        <f t="shared" si="1"/>
        <v>9</v>
      </c>
      <c r="C17" s="6" t="s">
        <v>161</v>
      </c>
      <c r="D17" s="24" t="s">
        <v>162</v>
      </c>
      <c r="E17" s="25"/>
      <c r="F17" s="25"/>
      <c r="G17" s="25"/>
      <c r="H17" s="25"/>
      <c r="I17" s="26"/>
      <c r="J17" s="4">
        <v>88</v>
      </c>
      <c r="K17" s="4">
        <v>0</v>
      </c>
      <c r="L17" s="4">
        <v>0</v>
      </c>
      <c r="M17" s="4">
        <v>0</v>
      </c>
      <c r="N17" s="9">
        <f t="shared" si="0"/>
        <v>22</v>
      </c>
    </row>
    <row r="18" spans="2:14" x14ac:dyDescent="0.35">
      <c r="B18" s="6">
        <f t="shared" si="1"/>
        <v>10</v>
      </c>
      <c r="C18" s="6" t="s">
        <v>170</v>
      </c>
      <c r="D18" s="24" t="s">
        <v>171</v>
      </c>
      <c r="E18" s="25"/>
      <c r="F18" s="25"/>
      <c r="G18" s="25"/>
      <c r="H18" s="25"/>
      <c r="I18" s="26"/>
      <c r="J18" s="4">
        <v>90</v>
      </c>
      <c r="K18" s="4">
        <v>0</v>
      </c>
      <c r="L18" s="4">
        <v>0</v>
      </c>
      <c r="M18" s="4">
        <v>0</v>
      </c>
      <c r="N18" s="9">
        <f t="shared" si="0"/>
        <v>22</v>
      </c>
    </row>
    <row r="19" spans="2:14" x14ac:dyDescent="0.35">
      <c r="B19" s="6">
        <f t="shared" si="1"/>
        <v>11</v>
      </c>
      <c r="C19" s="6" t="s">
        <v>163</v>
      </c>
      <c r="D19" s="24" t="s">
        <v>164</v>
      </c>
      <c r="E19" s="25"/>
      <c r="F19" s="25"/>
      <c r="G19" s="25"/>
      <c r="H19" s="25"/>
      <c r="I19" s="26"/>
      <c r="J19" s="4">
        <v>87</v>
      </c>
      <c r="K19" s="4">
        <v>0</v>
      </c>
      <c r="L19" s="4">
        <v>0</v>
      </c>
      <c r="M19" s="4">
        <v>0</v>
      </c>
      <c r="N19" s="9">
        <f t="shared" si="0"/>
        <v>21</v>
      </c>
    </row>
    <row r="20" spans="2:14" x14ac:dyDescent="0.35">
      <c r="B20" s="6">
        <f t="shared" si="1"/>
        <v>12</v>
      </c>
      <c r="C20" s="6" t="s">
        <v>165</v>
      </c>
      <c r="D20" s="15" t="s">
        <v>166</v>
      </c>
      <c r="E20" s="16"/>
      <c r="F20" s="16"/>
      <c r="G20" s="16"/>
      <c r="H20" s="16"/>
      <c r="I20" s="17"/>
      <c r="J20" s="4">
        <v>87</v>
      </c>
      <c r="K20" s="4">
        <v>0</v>
      </c>
      <c r="L20" s="4">
        <v>0</v>
      </c>
      <c r="M20" s="4">
        <v>0</v>
      </c>
      <c r="N20" s="9">
        <f t="shared" si="0"/>
        <v>21</v>
      </c>
    </row>
    <row r="21" spans="2:14" x14ac:dyDescent="0.35">
      <c r="B21" s="6">
        <f t="shared" si="1"/>
        <v>13</v>
      </c>
      <c r="C21" s="6" t="s">
        <v>167</v>
      </c>
      <c r="D21" s="15" t="s">
        <v>168</v>
      </c>
      <c r="E21" s="16"/>
      <c r="F21" s="16"/>
      <c r="G21" s="16"/>
      <c r="H21" s="16"/>
      <c r="I21" s="17"/>
      <c r="J21" s="4">
        <v>0</v>
      </c>
      <c r="K21" s="4">
        <v>0</v>
      </c>
      <c r="L21" s="4">
        <v>0</v>
      </c>
      <c r="M21" s="4">
        <v>0</v>
      </c>
      <c r="N21" s="9">
        <f t="shared" si="0"/>
        <v>0</v>
      </c>
    </row>
    <row r="22" spans="2:14" x14ac:dyDescent="0.35">
      <c r="B22" s="6">
        <f t="shared" si="1"/>
        <v>14</v>
      </c>
      <c r="C22" s="6" t="s">
        <v>169</v>
      </c>
      <c r="D22" s="24" t="s">
        <v>172</v>
      </c>
      <c r="E22" s="25"/>
      <c r="F22" s="25"/>
      <c r="G22" s="25"/>
      <c r="H22" s="25"/>
      <c r="I22" s="26"/>
      <c r="J22" s="4">
        <v>83</v>
      </c>
      <c r="K22" s="4">
        <v>0</v>
      </c>
      <c r="L22" s="4">
        <v>0</v>
      </c>
      <c r="M22" s="4">
        <v>0</v>
      </c>
      <c r="N22" s="9">
        <f t="shared" si="0"/>
        <v>20</v>
      </c>
    </row>
    <row r="23" spans="2:14" x14ac:dyDescent="0.35">
      <c r="B23" s="6">
        <f t="shared" si="1"/>
        <v>15</v>
      </c>
      <c r="C23" s="6" t="s">
        <v>173</v>
      </c>
      <c r="D23" s="24" t="s">
        <v>174</v>
      </c>
      <c r="E23" s="25"/>
      <c r="F23" s="25"/>
      <c r="G23" s="25"/>
      <c r="H23" s="25"/>
      <c r="I23" s="26"/>
      <c r="J23" s="4">
        <v>96</v>
      </c>
      <c r="K23" s="4">
        <v>0</v>
      </c>
      <c r="L23" s="4">
        <v>0</v>
      </c>
      <c r="M23" s="4">
        <v>0</v>
      </c>
      <c r="N23" s="9">
        <f t="shared" si="0"/>
        <v>24</v>
      </c>
    </row>
    <row r="24" spans="2:14" x14ac:dyDescent="0.35">
      <c r="B24" s="6">
        <f>+B23+1</f>
        <v>16</v>
      </c>
      <c r="C24" s="3"/>
      <c r="D24" s="34"/>
      <c r="E24" s="35"/>
      <c r="F24" s="35"/>
      <c r="G24" s="35"/>
      <c r="H24" s="35"/>
      <c r="I24" s="36"/>
      <c r="J24" s="3"/>
      <c r="K24" s="3"/>
      <c r="L24" s="3"/>
      <c r="M24" s="3"/>
      <c r="N24" s="18"/>
    </row>
    <row r="25" spans="2:14" x14ac:dyDescent="0.35">
      <c r="C25" s="32"/>
      <c r="D25" s="32"/>
      <c r="E25" s="1"/>
      <c r="H25" s="28" t="s">
        <v>18</v>
      </c>
      <c r="I25" s="28"/>
      <c r="J25" s="10">
        <f>COUNTIF(J9:J24,"&gt;=70")</f>
        <v>12</v>
      </c>
      <c r="K25" s="10">
        <f>COUNTIF(K9:K24,"&gt;=70")</f>
        <v>0</v>
      </c>
      <c r="L25" s="10">
        <f t="shared" ref="L25:M25" si="2">COUNTIF(L9:L24,"&gt;=70")</f>
        <v>0</v>
      </c>
      <c r="M25" s="10">
        <f t="shared" si="2"/>
        <v>0</v>
      </c>
      <c r="N25" s="14">
        <f>COUNTIF(N9:N23,"&gt;=70")</f>
        <v>0</v>
      </c>
    </row>
    <row r="26" spans="2:14" x14ac:dyDescent="0.35">
      <c r="C26" s="32"/>
      <c r="D26" s="32"/>
      <c r="E26" s="7"/>
      <c r="H26" s="29" t="s">
        <v>19</v>
      </c>
      <c r="I26" s="29"/>
      <c r="J26" s="11">
        <f>COUNTIF(J9:J24,"&lt;70")</f>
        <v>3</v>
      </c>
      <c r="K26" s="11">
        <f>COUNTIF(K9:K24,"&lt;70")</f>
        <v>15</v>
      </c>
      <c r="L26" s="11">
        <f t="shared" ref="L26:M26" si="3">COUNTIF(L9:L24,"&lt;70")</f>
        <v>15</v>
      </c>
      <c r="M26" s="11">
        <f t="shared" si="3"/>
        <v>15</v>
      </c>
      <c r="N26" s="11">
        <f>COUNTIF(N9:N24,"&lt;70")</f>
        <v>15</v>
      </c>
    </row>
    <row r="27" spans="2:14" x14ac:dyDescent="0.35">
      <c r="C27" s="32"/>
      <c r="D27" s="32"/>
      <c r="E27" s="32"/>
      <c r="H27" s="29" t="s">
        <v>20</v>
      </c>
      <c r="I27" s="29"/>
      <c r="J27" s="11">
        <f>COUNT(J9:J24)</f>
        <v>15</v>
      </c>
      <c r="K27" s="11">
        <f>COUNT(K9:K24)</f>
        <v>15</v>
      </c>
      <c r="L27" s="11">
        <f t="shared" ref="L27:M27" si="4">COUNT(L9:L24)</f>
        <v>15</v>
      </c>
      <c r="M27" s="11">
        <f t="shared" si="4"/>
        <v>15</v>
      </c>
      <c r="N27" s="11">
        <f>COUNT(N9:N24)</f>
        <v>15</v>
      </c>
    </row>
    <row r="28" spans="2:14" x14ac:dyDescent="0.35">
      <c r="C28" s="32"/>
      <c r="D28" s="32"/>
      <c r="E28" s="1"/>
      <c r="H28" s="30" t="s">
        <v>15</v>
      </c>
      <c r="I28" s="30"/>
      <c r="J28" s="12">
        <f>J25/J27</f>
        <v>0.8</v>
      </c>
      <c r="K28" s="13">
        <f t="shared" ref="K28:N28" si="5">K25/K27</f>
        <v>0</v>
      </c>
      <c r="L28" s="13">
        <f t="shared" ref="L28:M28" si="6">L25/L27</f>
        <v>0</v>
      </c>
      <c r="M28" s="13">
        <f t="shared" si="6"/>
        <v>0</v>
      </c>
      <c r="N28" s="13">
        <f t="shared" si="5"/>
        <v>0</v>
      </c>
    </row>
    <row r="29" spans="2:14" x14ac:dyDescent="0.35">
      <c r="C29" s="32"/>
      <c r="D29" s="32"/>
      <c r="E29" s="1"/>
      <c r="H29" s="30" t="s">
        <v>16</v>
      </c>
      <c r="I29" s="30"/>
      <c r="J29" s="12">
        <f>J26/J27</f>
        <v>0.2</v>
      </c>
      <c r="K29" s="12">
        <f t="shared" ref="K29:N29" si="7">K26/K27</f>
        <v>1</v>
      </c>
      <c r="L29" s="12">
        <f t="shared" ref="L29:M29" si="8">L26/L27</f>
        <v>1</v>
      </c>
      <c r="M29" s="12">
        <f t="shared" si="8"/>
        <v>1</v>
      </c>
      <c r="N29" s="13">
        <f t="shared" si="7"/>
        <v>1</v>
      </c>
    </row>
    <row r="30" spans="2:14" x14ac:dyDescent="0.35">
      <c r="C30" s="32"/>
      <c r="D30" s="32"/>
      <c r="E30" s="7"/>
    </row>
    <row r="31" spans="2:14" x14ac:dyDescent="0.35">
      <c r="C31" s="1"/>
      <c r="D31" s="1"/>
      <c r="E31" s="7"/>
    </row>
    <row r="32" spans="2:14" x14ac:dyDescent="0.35">
      <c r="J32" s="33"/>
      <c r="K32" s="33"/>
      <c r="L32" s="33"/>
      <c r="M32" s="33"/>
    </row>
    <row r="33" spans="10:13" x14ac:dyDescent="0.35">
      <c r="J33" s="31" t="s">
        <v>17</v>
      </c>
      <c r="K33" s="31"/>
      <c r="L33" s="31"/>
      <c r="M33" s="31"/>
    </row>
  </sheetData>
  <mergeCells count="34">
    <mergeCell ref="C30:D30"/>
    <mergeCell ref="J32:M32"/>
    <mergeCell ref="J33:M33"/>
    <mergeCell ref="C27:E27"/>
    <mergeCell ref="H27:I27"/>
    <mergeCell ref="C28:D28"/>
    <mergeCell ref="H28:I28"/>
    <mergeCell ref="C29:D29"/>
    <mergeCell ref="H29:I29"/>
    <mergeCell ref="D24:I24"/>
    <mergeCell ref="C25:D25"/>
    <mergeCell ref="H25:I25"/>
    <mergeCell ref="C26:D26"/>
    <mergeCell ref="H26:I26"/>
    <mergeCell ref="D22:I22"/>
    <mergeCell ref="D23:I23"/>
    <mergeCell ref="D14:I14"/>
    <mergeCell ref="D15:I15"/>
    <mergeCell ref="D16:I16"/>
    <mergeCell ref="D17:I17"/>
    <mergeCell ref="D18:I18"/>
    <mergeCell ref="D19:I19"/>
    <mergeCell ref="D13:I13"/>
    <mergeCell ref="B2:M2"/>
    <mergeCell ref="C3:M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0"/>
  <sheetViews>
    <sheetView tabSelected="1" zoomScale="84" zoomScaleNormal="84" workbookViewId="0">
      <selection activeCell="P17" sqref="P17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1" width="6.453125" customWidth="1"/>
    <col min="12" max="12" width="5.7265625" customWidth="1"/>
    <col min="13" max="13" width="8.7265625" customWidth="1"/>
    <col min="14" max="15" width="5.7265625" customWidth="1"/>
  </cols>
  <sheetData>
    <row r="2" spans="2:14" ht="15.5" x14ac:dyDescent="0.3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2"/>
      <c r="N2" s="2"/>
    </row>
    <row r="3" spans="2:14" x14ac:dyDescent="0.3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1"/>
      <c r="N3" s="1"/>
    </row>
    <row r="4" spans="2:14" x14ac:dyDescent="0.35">
      <c r="C4" t="s">
        <v>0</v>
      </c>
      <c r="D4" s="27" t="s">
        <v>99</v>
      </c>
      <c r="E4" s="27"/>
      <c r="F4" s="27"/>
      <c r="G4" s="27"/>
      <c r="I4" t="s">
        <v>1</v>
      </c>
      <c r="J4" s="20" t="s">
        <v>100</v>
      </c>
      <c r="K4" t="s">
        <v>2</v>
      </c>
      <c r="L4" s="47" t="s">
        <v>213</v>
      </c>
      <c r="M4" s="47"/>
    </row>
    <row r="5" spans="2:14" ht="6.75" customHeight="1" x14ac:dyDescent="0.35">
      <c r="D5" s="5"/>
      <c r="E5" s="5"/>
      <c r="F5" s="5"/>
      <c r="G5" s="5"/>
    </row>
    <row r="6" spans="2:14" x14ac:dyDescent="0.35">
      <c r="C6" t="s">
        <v>3</v>
      </c>
      <c r="D6" s="38" t="s">
        <v>92</v>
      </c>
      <c r="E6" s="38"/>
      <c r="F6" s="38"/>
      <c r="G6" s="38"/>
      <c r="I6" s="32" t="s">
        <v>21</v>
      </c>
      <c r="J6" s="32"/>
      <c r="K6" s="42" t="s">
        <v>23</v>
      </c>
      <c r="L6" s="42"/>
      <c r="M6" s="42"/>
      <c r="N6" s="42"/>
    </row>
    <row r="7" spans="2:14" ht="11.25" customHeight="1" x14ac:dyDescent="0.35"/>
    <row r="8" spans="2:14" x14ac:dyDescent="0.3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12</v>
      </c>
      <c r="L8" s="4" t="s">
        <v>11</v>
      </c>
      <c r="M8" s="8" t="s">
        <v>22</v>
      </c>
    </row>
    <row r="9" spans="2:14" x14ac:dyDescent="0.35">
      <c r="B9" s="6">
        <v>1</v>
      </c>
      <c r="C9" s="6" t="s">
        <v>175</v>
      </c>
      <c r="D9" s="44" t="s">
        <v>176</v>
      </c>
      <c r="E9" s="45"/>
      <c r="F9" s="45"/>
      <c r="G9" s="45"/>
      <c r="H9" s="45"/>
      <c r="I9" s="46"/>
      <c r="J9" s="4">
        <v>100</v>
      </c>
      <c r="K9" s="4">
        <v>0</v>
      </c>
      <c r="L9" s="4">
        <v>0</v>
      </c>
      <c r="M9" s="9">
        <f>TRUNC(SUM(J9:L9)/3)</f>
        <v>33</v>
      </c>
    </row>
    <row r="10" spans="2:14" x14ac:dyDescent="0.35">
      <c r="B10" s="6">
        <f>+B9+1</f>
        <v>2</v>
      </c>
      <c r="C10" s="6" t="s">
        <v>177</v>
      </c>
      <c r="D10" s="44" t="s">
        <v>178</v>
      </c>
      <c r="E10" s="45"/>
      <c r="F10" s="45"/>
      <c r="G10" s="45"/>
      <c r="H10" s="45"/>
      <c r="I10" s="46"/>
      <c r="J10" s="4">
        <v>93</v>
      </c>
      <c r="K10" s="4">
        <v>0</v>
      </c>
      <c r="L10" s="4">
        <v>0</v>
      </c>
      <c r="M10" s="9">
        <f t="shared" ref="M10:M30" si="0">TRUNC(SUM(J10:L10)/3)</f>
        <v>31</v>
      </c>
    </row>
    <row r="11" spans="2:14" x14ac:dyDescent="0.35">
      <c r="B11" s="6">
        <f t="shared" ref="B11:B31" si="1">+B10+1</f>
        <v>3</v>
      </c>
      <c r="C11" s="6" t="s">
        <v>179</v>
      </c>
      <c r="D11" s="44" t="s">
        <v>180</v>
      </c>
      <c r="E11" s="45"/>
      <c r="F11" s="45"/>
      <c r="G11" s="45"/>
      <c r="H11" s="45"/>
      <c r="I11" s="46"/>
      <c r="J11" s="4">
        <v>100</v>
      </c>
      <c r="K11" s="4">
        <v>0</v>
      </c>
      <c r="L11" s="4">
        <v>0</v>
      </c>
      <c r="M11" s="9">
        <f t="shared" si="0"/>
        <v>33</v>
      </c>
    </row>
    <row r="12" spans="2:14" x14ac:dyDescent="0.35">
      <c r="B12" s="6">
        <f t="shared" si="1"/>
        <v>4</v>
      </c>
      <c r="C12" s="6" t="s">
        <v>105</v>
      </c>
      <c r="D12" s="44" t="s">
        <v>106</v>
      </c>
      <c r="E12" s="45"/>
      <c r="F12" s="45"/>
      <c r="G12" s="45"/>
      <c r="H12" s="45"/>
      <c r="I12" s="46"/>
      <c r="J12" s="4">
        <v>96</v>
      </c>
      <c r="K12" s="4">
        <v>0</v>
      </c>
      <c r="L12" s="4">
        <v>0</v>
      </c>
      <c r="M12" s="9">
        <f t="shared" si="0"/>
        <v>32</v>
      </c>
    </row>
    <row r="13" spans="2:14" x14ac:dyDescent="0.35">
      <c r="B13" s="6">
        <f t="shared" si="1"/>
        <v>5</v>
      </c>
      <c r="C13" s="6" t="s">
        <v>181</v>
      </c>
      <c r="D13" s="44" t="s">
        <v>182</v>
      </c>
      <c r="E13" s="45"/>
      <c r="F13" s="45"/>
      <c r="G13" s="45"/>
      <c r="H13" s="45"/>
      <c r="I13" s="46"/>
      <c r="J13" s="4">
        <v>100</v>
      </c>
      <c r="K13" s="4">
        <v>0</v>
      </c>
      <c r="L13" s="4">
        <v>0</v>
      </c>
      <c r="M13" s="9">
        <f t="shared" si="0"/>
        <v>33</v>
      </c>
    </row>
    <row r="14" spans="2:14" x14ac:dyDescent="0.35">
      <c r="B14" s="6">
        <f t="shared" si="1"/>
        <v>6</v>
      </c>
      <c r="C14" s="6" t="s">
        <v>183</v>
      </c>
      <c r="D14" s="44" t="s">
        <v>184</v>
      </c>
      <c r="E14" s="45"/>
      <c r="F14" s="45"/>
      <c r="G14" s="45"/>
      <c r="H14" s="45"/>
      <c r="I14" s="46"/>
      <c r="J14" s="4">
        <v>91</v>
      </c>
      <c r="K14" s="4">
        <v>0</v>
      </c>
      <c r="L14" s="4">
        <v>0</v>
      </c>
      <c r="M14" s="9">
        <f t="shared" si="0"/>
        <v>30</v>
      </c>
    </row>
    <row r="15" spans="2:14" x14ac:dyDescent="0.35">
      <c r="B15" s="6">
        <f t="shared" si="1"/>
        <v>7</v>
      </c>
      <c r="C15" s="6" t="s">
        <v>185</v>
      </c>
      <c r="D15" s="44" t="s">
        <v>186</v>
      </c>
      <c r="E15" s="45"/>
      <c r="F15" s="45"/>
      <c r="G15" s="45"/>
      <c r="H15" s="45"/>
      <c r="I15" s="46"/>
      <c r="J15" s="4">
        <v>99</v>
      </c>
      <c r="K15" s="4">
        <v>0</v>
      </c>
      <c r="L15" s="4">
        <v>0</v>
      </c>
      <c r="M15" s="9">
        <f t="shared" si="0"/>
        <v>33</v>
      </c>
    </row>
    <row r="16" spans="2:14" x14ac:dyDescent="0.35">
      <c r="B16" s="6">
        <f t="shared" si="1"/>
        <v>8</v>
      </c>
      <c r="C16" s="6" t="s">
        <v>187</v>
      </c>
      <c r="D16" s="44" t="s">
        <v>188</v>
      </c>
      <c r="E16" s="45"/>
      <c r="F16" s="45"/>
      <c r="G16" s="45"/>
      <c r="H16" s="45"/>
      <c r="I16" s="46"/>
      <c r="J16" s="4">
        <v>100</v>
      </c>
      <c r="K16" s="4">
        <v>0</v>
      </c>
      <c r="L16" s="4">
        <v>0</v>
      </c>
      <c r="M16" s="9">
        <f t="shared" si="0"/>
        <v>33</v>
      </c>
    </row>
    <row r="17" spans="2:13" x14ac:dyDescent="0.35">
      <c r="B17" s="6">
        <f t="shared" si="1"/>
        <v>9</v>
      </c>
      <c r="C17" s="6" t="s">
        <v>189</v>
      </c>
      <c r="D17" s="44" t="s">
        <v>190</v>
      </c>
      <c r="E17" s="45"/>
      <c r="F17" s="45"/>
      <c r="G17" s="45"/>
      <c r="H17" s="45"/>
      <c r="I17" s="46"/>
      <c r="J17" s="4">
        <v>96</v>
      </c>
      <c r="K17" s="4">
        <v>0</v>
      </c>
      <c r="L17" s="4">
        <v>0</v>
      </c>
      <c r="M17" s="9">
        <f t="shared" si="0"/>
        <v>32</v>
      </c>
    </row>
    <row r="18" spans="2:13" x14ac:dyDescent="0.35">
      <c r="B18" s="6">
        <f t="shared" si="1"/>
        <v>10</v>
      </c>
      <c r="C18" s="6" t="s">
        <v>140</v>
      </c>
      <c r="D18" s="44" t="s">
        <v>115</v>
      </c>
      <c r="E18" s="45"/>
      <c r="F18" s="45"/>
      <c r="G18" s="45"/>
      <c r="H18" s="45"/>
      <c r="I18" s="46"/>
      <c r="J18" s="4">
        <v>99</v>
      </c>
      <c r="K18" s="4">
        <v>0</v>
      </c>
      <c r="L18" s="4">
        <v>0</v>
      </c>
      <c r="M18" s="9">
        <f t="shared" si="0"/>
        <v>33</v>
      </c>
    </row>
    <row r="19" spans="2:13" x14ac:dyDescent="0.35">
      <c r="B19" s="6">
        <f t="shared" si="1"/>
        <v>11</v>
      </c>
      <c r="C19" s="6" t="s">
        <v>191</v>
      </c>
      <c r="D19" s="44" t="s">
        <v>192</v>
      </c>
      <c r="E19" s="45"/>
      <c r="F19" s="45"/>
      <c r="G19" s="45"/>
      <c r="H19" s="45"/>
      <c r="I19" s="46"/>
      <c r="J19" s="4">
        <v>96</v>
      </c>
      <c r="K19" s="4">
        <v>0</v>
      </c>
      <c r="L19" s="4">
        <v>0</v>
      </c>
      <c r="M19" s="9">
        <f t="shared" si="0"/>
        <v>32</v>
      </c>
    </row>
    <row r="20" spans="2:13" x14ac:dyDescent="0.35">
      <c r="B20" s="6">
        <f t="shared" si="1"/>
        <v>12</v>
      </c>
      <c r="C20" s="6" t="s">
        <v>193</v>
      </c>
      <c r="D20" s="44" t="s">
        <v>194</v>
      </c>
      <c r="E20" s="45"/>
      <c r="F20" s="45"/>
      <c r="G20" s="45"/>
      <c r="H20" s="45"/>
      <c r="I20" s="46"/>
      <c r="J20" s="4">
        <v>85</v>
      </c>
      <c r="K20" s="4">
        <v>0</v>
      </c>
      <c r="L20" s="4">
        <v>0</v>
      </c>
      <c r="M20" s="9">
        <f t="shared" si="0"/>
        <v>28</v>
      </c>
    </row>
    <row r="21" spans="2:13" x14ac:dyDescent="0.35">
      <c r="B21" s="6">
        <f t="shared" si="1"/>
        <v>13</v>
      </c>
      <c r="C21" s="6" t="s">
        <v>195</v>
      </c>
      <c r="D21" s="44" t="s">
        <v>196</v>
      </c>
      <c r="E21" s="45"/>
      <c r="F21" s="45"/>
      <c r="G21" s="45"/>
      <c r="H21" s="45"/>
      <c r="I21" s="46"/>
      <c r="J21" s="4">
        <v>91</v>
      </c>
      <c r="K21" s="4">
        <v>0</v>
      </c>
      <c r="L21" s="4">
        <v>0</v>
      </c>
      <c r="M21" s="9">
        <f t="shared" si="0"/>
        <v>30</v>
      </c>
    </row>
    <row r="22" spans="2:13" x14ac:dyDescent="0.35">
      <c r="B22" s="6">
        <f t="shared" si="1"/>
        <v>14</v>
      </c>
      <c r="C22" s="6" t="s">
        <v>139</v>
      </c>
      <c r="D22" s="44" t="s">
        <v>120</v>
      </c>
      <c r="E22" s="45"/>
      <c r="F22" s="45"/>
      <c r="G22" s="45"/>
      <c r="H22" s="45"/>
      <c r="I22" s="46"/>
      <c r="J22" s="4">
        <v>88</v>
      </c>
      <c r="K22" s="4">
        <v>0</v>
      </c>
      <c r="L22" s="4">
        <v>0</v>
      </c>
      <c r="M22" s="9">
        <f t="shared" si="0"/>
        <v>29</v>
      </c>
    </row>
    <row r="23" spans="2:13" x14ac:dyDescent="0.35">
      <c r="B23" s="6">
        <f t="shared" si="1"/>
        <v>15</v>
      </c>
      <c r="C23" s="6" t="s">
        <v>197</v>
      </c>
      <c r="D23" s="44" t="s">
        <v>198</v>
      </c>
      <c r="E23" s="45"/>
      <c r="F23" s="45"/>
      <c r="G23" s="45"/>
      <c r="H23" s="45"/>
      <c r="I23" s="46"/>
      <c r="J23" s="4">
        <v>93</v>
      </c>
      <c r="K23" s="4">
        <v>0</v>
      </c>
      <c r="L23" s="4">
        <v>0</v>
      </c>
      <c r="M23" s="9">
        <f t="shared" si="0"/>
        <v>31</v>
      </c>
    </row>
    <row r="24" spans="2:13" x14ac:dyDescent="0.35">
      <c r="B24" s="6">
        <f t="shared" si="1"/>
        <v>16</v>
      </c>
      <c r="C24" s="6" t="s">
        <v>199</v>
      </c>
      <c r="D24" s="44" t="s">
        <v>200</v>
      </c>
      <c r="E24" s="45"/>
      <c r="F24" s="45"/>
      <c r="G24" s="45"/>
      <c r="H24" s="45"/>
      <c r="I24" s="46"/>
      <c r="J24" s="4">
        <v>99</v>
      </c>
      <c r="K24" s="4">
        <v>0</v>
      </c>
      <c r="L24" s="4">
        <v>0</v>
      </c>
      <c r="M24" s="9">
        <f t="shared" si="0"/>
        <v>33</v>
      </c>
    </row>
    <row r="25" spans="2:13" x14ac:dyDescent="0.35">
      <c r="B25" s="6">
        <f t="shared" si="1"/>
        <v>17</v>
      </c>
      <c r="C25" s="6" t="s">
        <v>201</v>
      </c>
      <c r="D25" s="44" t="s">
        <v>202</v>
      </c>
      <c r="E25" s="45"/>
      <c r="F25" s="45"/>
      <c r="G25" s="45"/>
      <c r="H25" s="45"/>
      <c r="I25" s="46"/>
      <c r="J25" s="4">
        <v>96</v>
      </c>
      <c r="K25" s="4">
        <v>0</v>
      </c>
      <c r="L25" s="4">
        <v>0</v>
      </c>
      <c r="M25" s="9">
        <f t="shared" si="0"/>
        <v>32</v>
      </c>
    </row>
    <row r="26" spans="2:13" x14ac:dyDescent="0.35">
      <c r="B26" s="6">
        <f t="shared" si="1"/>
        <v>18</v>
      </c>
      <c r="C26" s="6" t="s">
        <v>203</v>
      </c>
      <c r="D26" s="44" t="s">
        <v>204</v>
      </c>
      <c r="E26" s="45"/>
      <c r="F26" s="45"/>
      <c r="G26" s="45"/>
      <c r="H26" s="45"/>
      <c r="I26" s="46"/>
      <c r="J26" s="4">
        <v>93</v>
      </c>
      <c r="K26" s="4">
        <v>0</v>
      </c>
      <c r="L26" s="4">
        <v>0</v>
      </c>
      <c r="M26" s="9">
        <f t="shared" si="0"/>
        <v>31</v>
      </c>
    </row>
    <row r="27" spans="2:13" x14ac:dyDescent="0.35">
      <c r="B27" s="6">
        <f t="shared" si="1"/>
        <v>19</v>
      </c>
      <c r="C27" s="6" t="s">
        <v>205</v>
      </c>
      <c r="D27" s="44" t="s">
        <v>206</v>
      </c>
      <c r="E27" s="45"/>
      <c r="F27" s="45"/>
      <c r="G27" s="45"/>
      <c r="H27" s="45"/>
      <c r="I27" s="46"/>
      <c r="J27" s="4">
        <v>100</v>
      </c>
      <c r="K27" s="4">
        <v>0</v>
      </c>
      <c r="L27" s="4">
        <v>0</v>
      </c>
      <c r="M27" s="9">
        <f t="shared" si="0"/>
        <v>33</v>
      </c>
    </row>
    <row r="28" spans="2:13" x14ac:dyDescent="0.35">
      <c r="B28" s="6">
        <f t="shared" si="1"/>
        <v>20</v>
      </c>
      <c r="C28" s="6" t="s">
        <v>207</v>
      </c>
      <c r="D28" s="44" t="s">
        <v>208</v>
      </c>
      <c r="E28" s="45"/>
      <c r="F28" s="45"/>
      <c r="G28" s="45"/>
      <c r="H28" s="45"/>
      <c r="I28" s="46"/>
      <c r="J28" s="4">
        <v>96</v>
      </c>
      <c r="K28" s="4">
        <v>0</v>
      </c>
      <c r="L28" s="4">
        <v>0</v>
      </c>
      <c r="M28" s="9">
        <f t="shared" si="0"/>
        <v>32</v>
      </c>
    </row>
    <row r="29" spans="2:13" x14ac:dyDescent="0.35">
      <c r="B29" s="6">
        <f t="shared" si="1"/>
        <v>21</v>
      </c>
      <c r="C29" s="6" t="s">
        <v>209</v>
      </c>
      <c r="D29" s="44" t="s">
        <v>210</v>
      </c>
      <c r="E29" s="45"/>
      <c r="F29" s="45"/>
      <c r="G29" s="45"/>
      <c r="H29" s="45"/>
      <c r="I29" s="46"/>
      <c r="J29" s="4">
        <v>96</v>
      </c>
      <c r="K29" s="4">
        <v>0</v>
      </c>
      <c r="L29" s="4">
        <v>0</v>
      </c>
      <c r="M29" s="9">
        <f t="shared" si="0"/>
        <v>32</v>
      </c>
    </row>
    <row r="30" spans="2:13" x14ac:dyDescent="0.35">
      <c r="B30" s="6">
        <f t="shared" si="1"/>
        <v>22</v>
      </c>
      <c r="C30" s="6" t="s">
        <v>211</v>
      </c>
      <c r="D30" s="44" t="s">
        <v>212</v>
      </c>
      <c r="E30" s="45"/>
      <c r="F30" s="45"/>
      <c r="G30" s="45"/>
      <c r="H30" s="45"/>
      <c r="I30" s="46"/>
      <c r="J30" s="4">
        <v>100</v>
      </c>
      <c r="K30" s="4">
        <v>0</v>
      </c>
      <c r="L30" s="4">
        <v>0</v>
      </c>
      <c r="M30" s="9">
        <f t="shared" si="0"/>
        <v>33</v>
      </c>
    </row>
    <row r="31" spans="2:13" x14ac:dyDescent="0.35">
      <c r="B31" s="6">
        <f t="shared" si="1"/>
        <v>23</v>
      </c>
      <c r="C31" s="6"/>
      <c r="D31" s="48"/>
      <c r="E31" s="48"/>
      <c r="F31" s="48"/>
      <c r="G31" s="48"/>
      <c r="H31" s="48"/>
      <c r="I31" s="48"/>
      <c r="J31" s="4"/>
      <c r="K31" s="4"/>
      <c r="L31" s="4"/>
      <c r="M31" s="18"/>
    </row>
    <row r="32" spans="2:13" x14ac:dyDescent="0.35">
      <c r="C32" s="32"/>
      <c r="D32" s="32"/>
      <c r="E32" s="1"/>
      <c r="H32" s="28" t="s">
        <v>18</v>
      </c>
      <c r="I32" s="28"/>
      <c r="J32" s="10">
        <f t="shared" ref="J32:M32" si="2">COUNTIF(J9:J31,"&gt;=70")</f>
        <v>22</v>
      </c>
      <c r="K32" s="10">
        <f t="shared" si="2"/>
        <v>0</v>
      </c>
      <c r="L32" s="10">
        <f t="shared" si="2"/>
        <v>0</v>
      </c>
      <c r="M32" s="14">
        <f t="shared" si="2"/>
        <v>0</v>
      </c>
    </row>
    <row r="33" spans="3:13" x14ac:dyDescent="0.35">
      <c r="C33" s="32"/>
      <c r="D33" s="32"/>
      <c r="E33" s="7"/>
      <c r="H33" s="29" t="s">
        <v>19</v>
      </c>
      <c r="I33" s="29"/>
      <c r="J33" s="11">
        <f t="shared" ref="J33:M33" si="3">COUNTIF(J9:J31,"&lt;70")</f>
        <v>0</v>
      </c>
      <c r="K33" s="11">
        <f t="shared" si="3"/>
        <v>22</v>
      </c>
      <c r="L33" s="11">
        <f t="shared" si="3"/>
        <v>22</v>
      </c>
      <c r="M33" s="11">
        <f t="shared" si="3"/>
        <v>22</v>
      </c>
    </row>
    <row r="34" spans="3:13" x14ac:dyDescent="0.35">
      <c r="C34" s="32"/>
      <c r="D34" s="32"/>
      <c r="E34" s="32"/>
      <c r="H34" s="29" t="s">
        <v>20</v>
      </c>
      <c r="I34" s="29"/>
      <c r="J34" s="11">
        <f t="shared" ref="J34:M34" si="4">COUNT(J9:J31)</f>
        <v>22</v>
      </c>
      <c r="K34" s="11">
        <f t="shared" si="4"/>
        <v>22</v>
      </c>
      <c r="L34" s="11">
        <f t="shared" si="4"/>
        <v>22</v>
      </c>
      <c r="M34" s="11">
        <f t="shared" si="4"/>
        <v>22</v>
      </c>
    </row>
    <row r="35" spans="3:13" x14ac:dyDescent="0.35">
      <c r="C35" s="32"/>
      <c r="D35" s="32"/>
      <c r="E35" s="1"/>
      <c r="H35" s="30" t="s">
        <v>15</v>
      </c>
      <c r="I35" s="30"/>
      <c r="J35" s="12">
        <f>J32/J34</f>
        <v>1</v>
      </c>
      <c r="K35" s="13">
        <f t="shared" ref="K35:M35" si="5">K32/K34</f>
        <v>0</v>
      </c>
      <c r="L35" s="13">
        <f t="shared" si="5"/>
        <v>0</v>
      </c>
      <c r="M35" s="13">
        <f t="shared" si="5"/>
        <v>0</v>
      </c>
    </row>
    <row r="36" spans="3:13" x14ac:dyDescent="0.35">
      <c r="C36" s="32"/>
      <c r="D36" s="32"/>
      <c r="E36" s="1"/>
      <c r="H36" s="30" t="s">
        <v>16</v>
      </c>
      <c r="I36" s="30"/>
      <c r="J36" s="12">
        <f>J33/J34</f>
        <v>0</v>
      </c>
      <c r="K36" s="13">
        <f t="shared" ref="K36:M36" si="6">K33/K34</f>
        <v>1</v>
      </c>
      <c r="L36" s="13">
        <f t="shared" si="6"/>
        <v>1</v>
      </c>
      <c r="M36" s="13">
        <f t="shared" si="6"/>
        <v>1</v>
      </c>
    </row>
    <row r="37" spans="3:13" x14ac:dyDescent="0.35">
      <c r="C37" s="32"/>
      <c r="D37" s="32"/>
      <c r="E37" s="7"/>
    </row>
    <row r="38" spans="3:13" x14ac:dyDescent="0.35">
      <c r="C38" s="1"/>
      <c r="D38" s="1"/>
      <c r="E38" s="7"/>
    </row>
    <row r="39" spans="3:13" x14ac:dyDescent="0.35">
      <c r="J39" s="33"/>
      <c r="K39" s="33"/>
      <c r="L39" s="33"/>
    </row>
    <row r="40" spans="3:13" x14ac:dyDescent="0.35">
      <c r="J40" s="31" t="s">
        <v>17</v>
      </c>
      <c r="K40" s="31"/>
      <c r="L40" s="31"/>
    </row>
  </sheetData>
  <mergeCells count="44">
    <mergeCell ref="D21:I21"/>
    <mergeCell ref="D22:I22"/>
    <mergeCell ref="D23:I23"/>
    <mergeCell ref="D24:I24"/>
    <mergeCell ref="D25:I25"/>
    <mergeCell ref="C36:D36"/>
    <mergeCell ref="H36:I36"/>
    <mergeCell ref="C37:D37"/>
    <mergeCell ref="J39:L39"/>
    <mergeCell ref="J40:L40"/>
    <mergeCell ref="C33:D33"/>
    <mergeCell ref="H33:I33"/>
    <mergeCell ref="C34:E34"/>
    <mergeCell ref="H34:I34"/>
    <mergeCell ref="C35:D35"/>
    <mergeCell ref="H35:I35"/>
    <mergeCell ref="C32:D32"/>
    <mergeCell ref="H32:I32"/>
    <mergeCell ref="D30:I30"/>
    <mergeCell ref="D31:I31"/>
    <mergeCell ref="D29:I29"/>
    <mergeCell ref="D8:I8"/>
    <mergeCell ref="D9:I9"/>
    <mergeCell ref="B2:L2"/>
    <mergeCell ref="C3:L3"/>
    <mergeCell ref="D4:G4"/>
    <mergeCell ref="L4:M4"/>
    <mergeCell ref="K6:N6"/>
    <mergeCell ref="D26:I26"/>
    <mergeCell ref="D27:I27"/>
    <mergeCell ref="D28:I28"/>
    <mergeCell ref="D6:G6"/>
    <mergeCell ref="I6:J6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MatematicasDiscretas</vt:lpstr>
      <vt:lpstr>TallerDeEtica</vt:lpstr>
      <vt:lpstr>LengInterfazA</vt:lpstr>
      <vt:lpstr>LengInterfazB</vt:lpstr>
      <vt:lpstr>TallerDeInv1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Francisca Lule Rangel</cp:lastModifiedBy>
  <cp:lastPrinted>2023-03-24T22:10:49Z</cp:lastPrinted>
  <dcterms:created xsi:type="dcterms:W3CDTF">2023-03-14T19:16:59Z</dcterms:created>
  <dcterms:modified xsi:type="dcterms:W3CDTF">2023-11-03T02:26:51Z</dcterms:modified>
</cp:coreProperties>
</file>