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2\"/>
    </mc:Choice>
  </mc:AlternateContent>
  <xr:revisionPtr revIDLastSave="0" documentId="13_ncr:1_{30B1D813-BD1A-49C1-9574-B03825D3BB0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4" l="1"/>
  <c r="N59" i="4" s="1"/>
  <c r="M56" i="4"/>
  <c r="L56" i="4"/>
  <c r="L55" i="4"/>
  <c r="M55" i="4"/>
  <c r="N55" i="4"/>
  <c r="N58" i="4" s="1"/>
  <c r="N57" i="4"/>
  <c r="M57" i="4"/>
  <c r="L57" i="4"/>
  <c r="K57" i="4"/>
  <c r="K55" i="4"/>
  <c r="Q31" i="4"/>
  <c r="J57" i="4"/>
  <c r="J56" i="4"/>
  <c r="Q35" i="4"/>
  <c r="J55" i="4"/>
  <c r="Q10" i="4"/>
  <c r="Q11" i="4"/>
  <c r="Q12" i="4"/>
  <c r="Q13" i="4"/>
  <c r="Q14" i="4"/>
  <c r="Q15" i="4"/>
  <c r="Q16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P56" i="4"/>
  <c r="O56" i="4"/>
  <c r="K56" i="4"/>
  <c r="P55" i="4"/>
  <c r="O55" i="4"/>
  <c r="Q39" i="4"/>
  <c r="Q38" i="4"/>
  <c r="Q37" i="4"/>
  <c r="Q36" i="4"/>
  <c r="Q34" i="4"/>
  <c r="Q33" i="4"/>
  <c r="Q32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O54" i="3"/>
  <c r="N54" i="3"/>
  <c r="M54" i="3"/>
  <c r="L54" i="3"/>
  <c r="L57" i="3" s="1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B33" i="4" l="1"/>
  <c r="B34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K58" i="3"/>
  <c r="N58" i="3"/>
  <c r="O58" i="3"/>
  <c r="P59" i="4"/>
  <c r="K57" i="3"/>
  <c r="K59" i="4"/>
  <c r="K58" i="4"/>
  <c r="K57" i="5"/>
  <c r="N57" i="5"/>
  <c r="O57" i="5"/>
  <c r="K58" i="5"/>
  <c r="N58" i="5"/>
  <c r="O58" i="4"/>
  <c r="P58" i="4"/>
  <c r="M57" i="3"/>
  <c r="P57" i="3"/>
  <c r="M58" i="3"/>
  <c r="P58" i="3"/>
  <c r="J58" i="4"/>
  <c r="J57" i="5"/>
  <c r="J57" i="3"/>
  <c r="J58" i="3"/>
  <c r="O59" i="4"/>
  <c r="Q57" i="4"/>
  <c r="L58" i="4"/>
  <c r="J58" i="5"/>
  <c r="M58" i="4"/>
  <c r="Q56" i="3"/>
  <c r="Q56" i="5"/>
  <c r="L57" i="5"/>
  <c r="N57" i="3"/>
  <c r="L59" i="4"/>
  <c r="O57" i="3"/>
  <c r="M59" i="4"/>
  <c r="Q54" i="5"/>
  <c r="Q55" i="5"/>
  <c r="J59" i="4"/>
  <c r="Q55" i="4"/>
  <c r="Q56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5"/>
  <c r="Q59" i="4"/>
  <c r="Q58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<sst xmlns="http://schemas.openxmlformats.org/spreadsheetml/2006/main" count="276" uniqueCount="143">
  <si>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</si>
  <si>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</si>
  <si>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</si>
  <si>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</si>
  <si>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</si>
  <si>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</si>
  <si>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</si>
  <si>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</si>
  <si>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</si>
  <si>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</si>
  <si>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</si>
  <si>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</si>
  <si>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</si>
  <si>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</si>
  <si>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</si>
  <si>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</si>
  <si>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</si>
  <si>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</si>
  <si>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</si>
  <si>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</si>
  <si>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</si>
  <si>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</si>
  <si>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</si>
  <si>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</si>
  <si>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</si>
  <si>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</si>
  <si>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</si>
  <si>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</si>
  <si>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</si>
  <si>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</si>
  <si>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</si>
  <si>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</si>
  <si>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</si>
  <si>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</si>
  <si>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</si>
  <si>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</si>
  <si>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</si>
  <si>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</si>
  <si>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</si>
  <si>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</si>
  <si>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</si>
  <si>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</si>
  <si>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</si>
  <si>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</si>
  <si>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</si>
  <si>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</si>
  <si>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</si>
  <si>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</si>
  <si>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</si>
  <si>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</si>
  <si>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</si>
  <si>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</si>
  <si>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</si>
  <si>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</si>
  <si>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</si>
  <si>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</si>
  <si>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</si>
  <si>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</si>
  <si>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</si>
  <si>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</si>
  <si>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</si>
  <si>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</si>
  <si>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</si>
  <si>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</si>
  <si>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</si>
  <si>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</si>
  <si>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</si>
  <si>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</si>
  <si>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</si>
  <si>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</si>
  <si>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</si>
  <si>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</si>
  <si>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</si>
  <si>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</si>
  <si>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</si>
  <si>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</si>
  <si>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</si>
  <si>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</si>
  <si>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</si>
  <si>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</si>
  <si>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</si>
  <si>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</si>
  <si>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</si>
  <si>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</si>
  <si>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</si>
  <si>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</si>
  <si>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</si>
  <si>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</si>
  <si>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</si>
  <si>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</si>
  <si>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</si>
  <si>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</si>
  <si>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</si>
  <si>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</si>
  <si>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</si>
  <si>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</si>
  <si>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</si>
  <si>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</si>
  <si>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</si>
  <si>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</si>
  <si>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</si>
  <si>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</si>
  <si>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</si>
  <si>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</si>
  <si>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</si>
  <si>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</si>
  <si>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</si>
  <si>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</si>
  <si>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</si>
  <si>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</si>
  <si>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</si>
  <si>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</si>
  <si>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</si>
  <si>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</si>
  <si>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</si>
  <si>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</si>
  <si>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</si>
  <si>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</si>
  <si>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</si>
  <si>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</si>
  <si>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</si>
  <si>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</si>
  <si>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</si>
  <si>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</si>
  <si>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</si>
  <si>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</si>
  <si>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</si>
  <si>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</si>
  <si>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</si>
  <si>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</si>
  <si>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</si>
  <si>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</si>
  <si>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</si>
  <si>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</si>
  <si>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</si>
  <si>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</si>
  <si>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</si>
  <si>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</si>
  <si>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SEP 2023-ENE 2023</t>
  </si>
  <si>
    <t>MAQUINAS ELECTRICAS</t>
  </si>
  <si>
    <t>511-A</t>
  </si>
  <si>
    <t>RAMIREZ CALIXTO LEYDY LILIANA</t>
  </si>
  <si>
    <t>201U0002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</si>
</sst>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24</v>
      </c>
      <c r="E4" s="26"/>
      <c r="F4" s="26"/>
      <c r="G4" s="26"/>
      <c r="I4" t="s">
        <v>1</v>
      </c>
      <c r="J4" s="27" t="s">
        <v>26</v>
      </c>
      <c r="K4" s="27"/>
      <c r="M4" t="s">
        <v>2</v>
      </c>
      <c r="N4" s="28">
        <v>45231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30" t="s">
        <v>128</v>
      </c>
      <c r="E9" s="30"/>
      <c r="F9" s="30"/>
      <c r="G9" s="30"/>
      <c r="H9" s="30"/>
      <c r="I9" s="30"/>
      <c r="J9" s="16">
        <v>85.83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25.118571428571425</v>
      </c>
    </row>
    <row r="10" spans="2:18" x14ac:dyDescent="0.3">
      <c r="B10" s="6">
        <f>B9+1</f>
        <v>2</v>
      </c>
      <c r="C10" s="6" t="s">
        <v>129</v>
      </c>
      <c r="D10" s="30" t="s">
        <v>130</v>
      </c>
      <c r="E10" s="30"/>
      <c r="F10" s="30"/>
      <c r="G10" s="30"/>
      <c r="H10" s="30"/>
      <c r="I10" s="30"/>
      <c r="J10" s="16">
        <v>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10.714285714285714</v>
      </c>
    </row>
    <row r="11" spans="2:18" x14ac:dyDescent="0.3">
      <c r="B11" s="6">
        <f t="shared" ref="B11:B53" si="1">B10+1</f>
        <v>3</v>
      </c>
      <c r="C11" s="6" t="s">
        <v>131</v>
      </c>
      <c r="D11" s="30" t="s">
        <v>132</v>
      </c>
      <c r="E11" s="30"/>
      <c r="F11" s="30"/>
      <c r="G11" s="30"/>
      <c r="H11" s="30"/>
      <c r="I11" s="30"/>
      <c r="J11" s="17">
        <v>81.66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24.522857142857141</v>
      </c>
    </row>
    <row r="12" spans="2:18" x14ac:dyDescent="0.3">
      <c r="B12" s="6">
        <f t="shared" si="1"/>
        <v>4</v>
      </c>
      <c r="C12" s="6" t="s">
        <v>133</v>
      </c>
      <c r="D12" s="30" t="s">
        <v>134</v>
      </c>
      <c r="E12" s="30"/>
      <c r="F12" s="30"/>
      <c r="G12" s="30"/>
      <c r="H12" s="30"/>
      <c r="I12" s="30"/>
      <c r="J12" s="17">
        <v>76.66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23.80857142857143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</v>
      </c>
      <c r="K54" s="11">
        <f t="shared" ref="K54:P54" si="2">COUNTIF(K9:K53,"&gt;=70")</f>
        <v>4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0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0.75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0.25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="84" zoomScaleNormal="84" workbookViewId="0">
      <selection activeCell="K26" sqref="K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139</v>
      </c>
      <c r="E4" s="26"/>
      <c r="F4" s="26"/>
      <c r="G4" s="26"/>
      <c r="I4" t="s">
        <v>1</v>
      </c>
      <c r="J4" s="27" t="s">
        <v>140</v>
      </c>
      <c r="K4" s="27"/>
      <c r="M4" t="s">
        <v>2</v>
      </c>
      <c r="N4" s="28">
        <v>45231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30" t="s">
        <v>92</v>
      </c>
      <c r="E9" s="30"/>
      <c r="F9" s="30"/>
      <c r="G9" s="30"/>
      <c r="H9" s="30"/>
      <c r="I9" s="30"/>
      <c r="J9" s="4">
        <v>93.33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26.189999999999998</v>
      </c>
    </row>
    <row r="10" spans="2:18" x14ac:dyDescent="0.3">
      <c r="B10" s="6">
        <f>B9+1</f>
        <v>2</v>
      </c>
      <c r="C10" s="6" t="s">
        <v>93</v>
      </c>
      <c r="D10" s="30" t="s">
        <v>94</v>
      </c>
      <c r="E10" s="30"/>
      <c r="F10" s="30"/>
      <c r="G10" s="30"/>
      <c r="H10" s="30"/>
      <c r="I10" s="30"/>
      <c r="J10" s="4">
        <v>76.66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23.094285714285714</v>
      </c>
    </row>
    <row r="11" spans="2:18" x14ac:dyDescent="0.3">
      <c r="B11" s="6">
        <f t="shared" ref="B11:B53" si="1">B10+1</f>
        <v>3</v>
      </c>
      <c r="C11" s="6" t="s">
        <v>95</v>
      </c>
      <c r="D11" s="30" t="s">
        <v>96</v>
      </c>
      <c r="E11" s="30"/>
      <c r="F11" s="30"/>
      <c r="G11" s="30"/>
      <c r="H11" s="30"/>
      <c r="I11" s="30"/>
      <c r="J11" s="4">
        <v>100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3">
      <c r="B12" s="6">
        <f t="shared" si="1"/>
        <v>4</v>
      </c>
      <c r="C12" s="6" t="s">
        <v>97</v>
      </c>
      <c r="D12" s="30" t="s">
        <v>98</v>
      </c>
      <c r="E12" s="30"/>
      <c r="F12" s="30"/>
      <c r="G12" s="30"/>
      <c r="H12" s="30"/>
      <c r="I12" s="30"/>
      <c r="J12" s="4">
        <v>84.72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24.245714285714286</v>
      </c>
    </row>
    <row r="13" spans="2:18" x14ac:dyDescent="0.3">
      <c r="B13" s="6">
        <f t="shared" si="1"/>
        <v>5</v>
      </c>
      <c r="C13" s="6" t="s">
        <v>99</v>
      </c>
      <c r="D13" s="30" t="s">
        <v>100</v>
      </c>
      <c r="E13" s="30"/>
      <c r="F13" s="30"/>
      <c r="G13" s="30"/>
      <c r="H13" s="30"/>
      <c r="I13" s="30"/>
      <c r="J13" s="4">
        <v>100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27.857142857142858</v>
      </c>
    </row>
    <row r="14" spans="2:18" x14ac:dyDescent="0.3">
      <c r="B14" s="6">
        <f t="shared" si="1"/>
        <v>6</v>
      </c>
      <c r="C14" s="6" t="s">
        <v>101</v>
      </c>
      <c r="D14" s="30" t="s">
        <v>102</v>
      </c>
      <c r="E14" s="30"/>
      <c r="F14" s="30"/>
      <c r="G14" s="30"/>
      <c r="H14" s="30"/>
      <c r="I14" s="30"/>
      <c r="J14" s="4">
        <v>84.72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24.245714285714286</v>
      </c>
    </row>
    <row r="15" spans="2:18" x14ac:dyDescent="0.3">
      <c r="B15" s="6">
        <f t="shared" si="1"/>
        <v>7</v>
      </c>
      <c r="C15" s="6" t="s">
        <v>103</v>
      </c>
      <c r="D15" s="30" t="s">
        <v>104</v>
      </c>
      <c r="E15" s="30"/>
      <c r="F15" s="30"/>
      <c r="G15" s="30"/>
      <c r="H15" s="30"/>
      <c r="I15" s="30"/>
      <c r="J15" s="4">
        <v>93.33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26.189999999999998</v>
      </c>
    </row>
    <row r="16" spans="2:18" x14ac:dyDescent="0.3">
      <c r="B16" s="6">
        <f t="shared" si="1"/>
        <v>8</v>
      </c>
      <c r="C16" s="6" t="s">
        <v>105</v>
      </c>
      <c r="D16" s="30" t="s">
        <v>106</v>
      </c>
      <c r="E16" s="30"/>
      <c r="F16" s="30"/>
      <c r="G16" s="30"/>
      <c r="H16" s="30"/>
      <c r="I16" s="30"/>
      <c r="J16" s="4">
        <v>100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27.142857142857142</v>
      </c>
    </row>
    <row r="17" spans="2:17" x14ac:dyDescent="0.3">
      <c r="B17" s="6">
        <f t="shared" si="1"/>
        <v>9</v>
      </c>
      <c r="C17" s="6" t="s">
        <v>107</v>
      </c>
      <c r="D17" s="30" t="s">
        <v>108</v>
      </c>
      <c r="E17" s="30"/>
      <c r="F17" s="30"/>
      <c r="G17" s="30"/>
      <c r="H17" s="30"/>
      <c r="I17" s="30"/>
      <c r="J17" s="4">
        <v>84.72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24.245714285714286</v>
      </c>
    </row>
    <row r="18" spans="2:17" x14ac:dyDescent="0.3">
      <c r="B18" s="6">
        <f t="shared" si="1"/>
        <v>10</v>
      </c>
      <c r="C18" s="6" t="s">
        <v>109</v>
      </c>
      <c r="D18" s="30" t="s">
        <v>110</v>
      </c>
      <c r="E18" s="30"/>
      <c r="F18" s="30"/>
      <c r="G18" s="30"/>
      <c r="H18" s="30"/>
      <c r="I18" s="30"/>
      <c r="J18" s="4">
        <v>100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27.857142857142858</v>
      </c>
    </row>
    <row r="19" spans="2:17" x14ac:dyDescent="0.3">
      <c r="B19" s="6">
        <f t="shared" si="1"/>
        <v>11</v>
      </c>
      <c r="C19" s="6" t="s">
        <v>111</v>
      </c>
      <c r="D19" s="30" t="s">
        <v>112</v>
      </c>
      <c r="E19" s="30"/>
      <c r="F19" s="30"/>
      <c r="G19" s="30"/>
      <c r="H19" s="30"/>
      <c r="I19" s="3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30" t="s">
        <v>114</v>
      </c>
      <c r="E20" s="30"/>
      <c r="F20" s="30"/>
      <c r="G20" s="30"/>
      <c r="H20" s="30"/>
      <c r="I20" s="30"/>
      <c r="J20" s="4">
        <v>93.33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26.189999999999998</v>
      </c>
    </row>
    <row r="21" spans="2:17" x14ac:dyDescent="0.3">
      <c r="B21" s="6">
        <f t="shared" si="1"/>
        <v>13</v>
      </c>
      <c r="C21" s="6" t="s">
        <v>115</v>
      </c>
      <c r="D21" s="30" t="s">
        <v>116</v>
      </c>
      <c r="E21" s="30"/>
      <c r="F21" s="30"/>
      <c r="G21" s="30"/>
      <c r="H21" s="30"/>
      <c r="I21" s="30"/>
      <c r="J21" s="4">
        <v>100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">
      <c r="B22" s="6">
        <f t="shared" si="1"/>
        <v>14</v>
      </c>
      <c r="C22" s="6" t="s">
        <v>118</v>
      </c>
      <c r="D22" s="30" t="s">
        <v>117</v>
      </c>
      <c r="E22" s="30"/>
      <c r="F22" s="30"/>
      <c r="G22" s="30"/>
      <c r="H22" s="30"/>
      <c r="I22" s="30"/>
      <c r="J22" s="4">
        <v>100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27.857142857142858</v>
      </c>
    </row>
    <row r="23" spans="2:17" x14ac:dyDescent="0.3">
      <c r="B23" s="6">
        <f t="shared" si="1"/>
        <v>15</v>
      </c>
      <c r="C23" s="6" t="s">
        <v>119</v>
      </c>
      <c r="D23" s="30" t="s">
        <v>120</v>
      </c>
      <c r="E23" s="30"/>
      <c r="F23" s="30"/>
      <c r="G23" s="30"/>
      <c r="H23" s="30"/>
      <c r="I23" s="30"/>
      <c r="J23" s="4">
        <v>91.11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25.872857142857146</v>
      </c>
    </row>
    <row r="24" spans="2:17" x14ac:dyDescent="0.3">
      <c r="B24" s="6">
        <f t="shared" si="1"/>
        <v>16</v>
      </c>
      <c r="C24" s="6" t="s">
        <v>121</v>
      </c>
      <c r="D24" s="30" t="s">
        <v>122</v>
      </c>
      <c r="E24" s="30"/>
      <c r="F24" s="30"/>
      <c r="G24" s="30"/>
      <c r="H24" s="30"/>
      <c r="I24" s="30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3">
      <c r="B25" s="6">
        <f t="shared" si="1"/>
        <v>17</v>
      </c>
      <c r="C25" s="6" t="s">
        <v>123</v>
      </c>
      <c r="D25" s="30" t="s">
        <v>124</v>
      </c>
      <c r="E25" s="30"/>
      <c r="F25" s="30"/>
      <c r="G25" s="30"/>
      <c r="H25" s="30"/>
      <c r="I25" s="30"/>
      <c r="J25" s="4">
        <v>95.83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26.547142857142855</v>
      </c>
    </row>
    <row r="26" spans="2:17" x14ac:dyDescent="0.3">
      <c r="B26" s="6">
        <f t="shared" si="1"/>
        <v>18</v>
      </c>
      <c r="C26" s="6" t="s">
        <v>125</v>
      </c>
      <c r="D26" s="30" t="s">
        <v>126</v>
      </c>
      <c r="E26" s="30"/>
      <c r="F26" s="30"/>
      <c r="G26" s="30"/>
      <c r="H26" s="30"/>
      <c r="I26" s="30"/>
      <c r="J26" s="4">
        <v>84.72</v>
      </c>
      <c r="K26" s="4">
        <v>85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24.245714285714286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0.94444444444444442</v>
      </c>
      <c r="K57" s="14">
        <f t="shared" ref="K57:Q57" si="6">K54/K56</f>
        <v>0.94444444444444442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5.5555555555555552E-2</v>
      </c>
      <c r="K58" s="13">
        <f t="shared" ref="K58:Q58" si="7">K55/K56</f>
        <v>5.5555555555555552E-2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abSelected="1" topLeftCell="A3" zoomScale="84" zoomScaleNormal="84" workbookViewId="0">
      <selection activeCell="K54" sqref="K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135</v>
      </c>
      <c r="E4" s="26"/>
      <c r="F4" s="26"/>
      <c r="G4" s="26"/>
      <c r="I4" t="s">
        <v>1</v>
      </c>
      <c r="J4" s="27" t="s">
        <v>136</v>
      </c>
      <c r="K4" s="27"/>
      <c r="M4" t="s">
        <v>2</v>
      </c>
      <c r="N4" s="28">
        <v>45231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137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32" t="s">
        <v>77</v>
      </c>
      <c r="E9" s="33"/>
      <c r="F9" s="33"/>
      <c r="G9" s="33"/>
      <c r="H9" s="33"/>
      <c r="I9" s="34"/>
      <c r="J9" s="16">
        <v>80</v>
      </c>
      <c r="K9" s="4">
        <v>95</v>
      </c>
      <c r="L9" s="4"/>
      <c r="M9" s="4"/>
      <c r="N9" s="4"/>
      <c r="O9" s="4"/>
      <c r="P9" s="4"/>
      <c r="Q9" s="9"/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9" si="0">SUM(J11:P11)/7</f>
        <v>25.714285714285715</v>
      </c>
    </row>
    <row r="12" spans="2:18" x14ac:dyDescent="0.3">
      <c r="B12" s="6">
        <f t="shared" ref="B12:B54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24.285714285714285</v>
      </c>
    </row>
    <row r="17" spans="2:17" x14ac:dyDescent="0.3">
      <c r="B17" s="6">
        <f t="shared" si="1"/>
        <v>9</v>
      </c>
      <c r="C17" s="6" t="s">
        <v>38</v>
      </c>
      <c r="D17" s="30" t="s">
        <v>39</v>
      </c>
      <c r="E17" s="30"/>
      <c r="F17" s="30"/>
      <c r="G17" s="30"/>
      <c r="H17" s="30"/>
      <c r="I17" s="30"/>
      <c r="J17" s="16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">
      <c r="B18" s="6">
        <f t="shared" si="1"/>
        <v>10</v>
      </c>
      <c r="C18" s="6" t="s">
        <v>40</v>
      </c>
      <c r="D18" s="30" t="s">
        <v>41</v>
      </c>
      <c r="E18" s="30"/>
      <c r="F18" s="30"/>
      <c r="G18" s="30"/>
      <c r="H18" s="30"/>
      <c r="I18" s="30"/>
      <c r="J18" s="16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42</v>
      </c>
      <c r="D19" s="30" t="s">
        <v>88</v>
      </c>
      <c r="E19" s="30"/>
      <c r="F19" s="30"/>
      <c r="G19" s="30"/>
      <c r="H19" s="30"/>
      <c r="I19" s="30"/>
      <c r="J19" s="16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43</v>
      </c>
      <c r="D20" s="30" t="s">
        <v>44</v>
      </c>
      <c r="E20" s="30"/>
      <c r="F20" s="30"/>
      <c r="G20" s="30"/>
      <c r="H20" s="30"/>
      <c r="I20" s="30"/>
      <c r="J20" s="16">
        <v>95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3">
      <c r="B21" s="6">
        <f t="shared" si="1"/>
        <v>13</v>
      </c>
      <c r="C21" s="6" t="s">
        <v>45</v>
      </c>
      <c r="D21" s="30" t="s">
        <v>46</v>
      </c>
      <c r="E21" s="30"/>
      <c r="F21" s="30"/>
      <c r="G21" s="30"/>
      <c r="H21" s="30"/>
      <c r="I21" s="30"/>
      <c r="J21" s="16">
        <v>95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3">
      <c r="B22" s="6">
        <f t="shared" si="1"/>
        <v>14</v>
      </c>
      <c r="C22" s="6" t="s">
        <v>47</v>
      </c>
      <c r="D22" s="30" t="s">
        <v>87</v>
      </c>
      <c r="E22" s="30"/>
      <c r="F22" s="30"/>
      <c r="G22" s="30"/>
      <c r="H22" s="30"/>
      <c r="I22" s="30"/>
      <c r="J22" s="4">
        <v>80</v>
      </c>
      <c r="K22" s="4">
        <v>80</v>
      </c>
      <c r="L22" s="4"/>
      <c r="M22" s="4"/>
      <c r="N22" s="4"/>
      <c r="O22" s="4"/>
      <c r="P22" s="4"/>
      <c r="Q22" s="10">
        <f t="shared" si="0"/>
        <v>22.857142857142858</v>
      </c>
    </row>
    <row r="23" spans="2:17" x14ac:dyDescent="0.3">
      <c r="B23" s="6">
        <f t="shared" si="1"/>
        <v>15</v>
      </c>
      <c r="C23" s="6" t="s">
        <v>48</v>
      </c>
      <c r="D23" s="30" t="s">
        <v>86</v>
      </c>
      <c r="E23" s="30"/>
      <c r="F23" s="30"/>
      <c r="G23" s="30"/>
      <c r="H23" s="30"/>
      <c r="I23" s="30"/>
      <c r="J23" s="4">
        <v>85</v>
      </c>
      <c r="K23" s="4">
        <v>90</v>
      </c>
      <c r="L23" s="4"/>
      <c r="M23" s="4"/>
      <c r="N23" s="4"/>
      <c r="O23" s="4"/>
      <c r="P23" s="4"/>
      <c r="Q23" s="10">
        <f t="shared" si="0"/>
        <v>25</v>
      </c>
    </row>
    <row r="24" spans="2:17" x14ac:dyDescent="0.3">
      <c r="B24" s="6">
        <f t="shared" si="1"/>
        <v>16</v>
      </c>
      <c r="C24" s="6" t="s">
        <v>49</v>
      </c>
      <c r="D24" s="30" t="s">
        <v>50</v>
      </c>
      <c r="E24" s="30"/>
      <c r="F24" s="30"/>
      <c r="G24" s="30"/>
      <c r="H24" s="30"/>
      <c r="I24" s="30"/>
      <c r="J24" s="4">
        <v>85</v>
      </c>
      <c r="K24" s="4">
        <v>85</v>
      </c>
      <c r="L24" s="4"/>
      <c r="M24" s="4"/>
      <c r="N24" s="4"/>
      <c r="O24" s="4"/>
      <c r="P24" s="4"/>
      <c r="Q24" s="10">
        <f t="shared" si="0"/>
        <v>24.285714285714285</v>
      </c>
    </row>
    <row r="25" spans="2:17" x14ac:dyDescent="0.3">
      <c r="B25" s="6">
        <f t="shared" si="1"/>
        <v>17</v>
      </c>
      <c r="C25" s="6" t="s">
        <v>51</v>
      </c>
      <c r="D25" s="30" t="s">
        <v>52</v>
      </c>
      <c r="E25" s="30"/>
      <c r="F25" s="30"/>
      <c r="G25" s="30"/>
      <c r="H25" s="30"/>
      <c r="I25" s="30"/>
      <c r="J25" s="4">
        <v>95</v>
      </c>
      <c r="K25" s="4">
        <v>85</v>
      </c>
      <c r="L25" s="4"/>
      <c r="M25" s="4"/>
      <c r="N25" s="4"/>
      <c r="O25" s="4"/>
      <c r="P25" s="4"/>
      <c r="Q25" s="10">
        <f t="shared" si="0"/>
        <v>25.714285714285715</v>
      </c>
    </row>
    <row r="26" spans="2:17" x14ac:dyDescent="0.3">
      <c r="B26" s="6">
        <f t="shared" si="1"/>
        <v>18</v>
      </c>
      <c r="C26" s="6" t="s">
        <v>53</v>
      </c>
      <c r="D26" s="30" t="s">
        <v>54</v>
      </c>
      <c r="E26" s="30"/>
      <c r="F26" s="30"/>
      <c r="G26" s="30"/>
      <c r="H26" s="30"/>
      <c r="I26" s="30"/>
      <c r="J26" s="4">
        <v>80</v>
      </c>
      <c r="K26" s="4">
        <v>90</v>
      </c>
      <c r="L26" s="4"/>
      <c r="M26" s="4"/>
      <c r="N26" s="4"/>
      <c r="O26" s="4"/>
      <c r="P26" s="4"/>
      <c r="Q26" s="10">
        <f t="shared" si="0"/>
        <v>24.285714285714285</v>
      </c>
    </row>
    <row r="27" spans="2:17" x14ac:dyDescent="0.3">
      <c r="B27" s="6">
        <f t="shared" si="1"/>
        <v>19</v>
      </c>
      <c r="C27" s="6" t="s">
        <v>80</v>
      </c>
      <c r="D27" s="30" t="s">
        <v>85</v>
      </c>
      <c r="E27" s="30"/>
      <c r="F27" s="30"/>
      <c r="G27" s="30"/>
      <c r="H27" s="30"/>
      <c r="I27" s="30"/>
      <c r="J27" s="4">
        <v>80</v>
      </c>
      <c r="K27" s="4">
        <v>0</v>
      </c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55</v>
      </c>
      <c r="D28" s="30" t="s">
        <v>56</v>
      </c>
      <c r="E28" s="30"/>
      <c r="F28" s="30"/>
      <c r="G28" s="30"/>
      <c r="H28" s="30"/>
      <c r="I28" s="30"/>
      <c r="J28" s="4">
        <v>80</v>
      </c>
      <c r="K28" s="4">
        <v>0</v>
      </c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57</v>
      </c>
      <c r="D29" s="30" t="s">
        <v>58</v>
      </c>
      <c r="E29" s="30"/>
      <c r="F29" s="30"/>
      <c r="G29" s="30"/>
      <c r="H29" s="30"/>
      <c r="I29" s="30"/>
      <c r="J29" s="4">
        <v>80</v>
      </c>
      <c r="K29" s="4">
        <v>0</v>
      </c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59</v>
      </c>
      <c r="D30" s="30" t="s">
        <v>60</v>
      </c>
      <c r="E30" s="30"/>
      <c r="F30" s="30"/>
      <c r="G30" s="30"/>
      <c r="H30" s="30"/>
      <c r="I30" s="30"/>
      <c r="J30" s="4">
        <v>95</v>
      </c>
      <c r="K30" s="4">
        <v>95</v>
      </c>
      <c r="L30" s="4"/>
      <c r="M30" s="4"/>
      <c r="N30" s="4"/>
      <c r="O30" s="4"/>
      <c r="P30" s="4"/>
      <c r="Q30" s="10">
        <f t="shared" si="0"/>
        <v>27.142857142857142</v>
      </c>
    </row>
    <row r="31" spans="2:17" x14ac:dyDescent="0.3">
      <c r="B31" s="6">
        <v>23</v>
      </c>
      <c r="C31" s="6" t="s">
        <v>142</v>
      </c>
      <c r="D31" s="35" t="s">
        <v>141</v>
      </c>
      <c r="E31" s="36"/>
      <c r="F31" s="36"/>
      <c r="G31" s="36"/>
      <c r="H31" s="36"/>
      <c r="I31" s="37"/>
      <c r="J31" s="4">
        <v>0</v>
      </c>
      <c r="K31" s="4">
        <v>0</v>
      </c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v>24</v>
      </c>
      <c r="C32" s="6" t="s">
        <v>61</v>
      </c>
      <c r="D32" s="30" t="s">
        <v>62</v>
      </c>
      <c r="E32" s="30"/>
      <c r="F32" s="30"/>
      <c r="G32" s="30"/>
      <c r="H32" s="30"/>
      <c r="I32" s="30"/>
      <c r="J32" s="4">
        <v>85</v>
      </c>
      <c r="K32" s="4">
        <v>80</v>
      </c>
      <c r="L32" s="4"/>
      <c r="M32" s="4"/>
      <c r="N32" s="4"/>
      <c r="O32" s="4"/>
      <c r="P32" s="4"/>
      <c r="Q32" s="10">
        <f t="shared" si="0"/>
        <v>23.571428571428573</v>
      </c>
    </row>
    <row r="33" spans="2:17" x14ac:dyDescent="0.3">
      <c r="B33" s="6">
        <f t="shared" si="1"/>
        <v>25</v>
      </c>
      <c r="C33" s="6" t="s">
        <v>63</v>
      </c>
      <c r="D33" s="35" t="s">
        <v>64</v>
      </c>
      <c r="E33" s="36"/>
      <c r="F33" s="36"/>
      <c r="G33" s="36"/>
      <c r="H33" s="36"/>
      <c r="I33" s="37"/>
      <c r="J33" s="4">
        <v>0</v>
      </c>
      <c r="K33" s="4">
        <v>85</v>
      </c>
      <c r="L33" s="4"/>
      <c r="M33" s="4"/>
      <c r="N33" s="4"/>
      <c r="O33" s="4"/>
      <c r="P33" s="4"/>
      <c r="Q33" s="10">
        <f t="shared" si="0"/>
        <v>12.142857142857142</v>
      </c>
    </row>
    <row r="34" spans="2:17" x14ac:dyDescent="0.3">
      <c r="B34" s="6">
        <f t="shared" si="1"/>
        <v>26</v>
      </c>
      <c r="C34" s="6" t="s">
        <v>81</v>
      </c>
      <c r="D34" s="30" t="s">
        <v>84</v>
      </c>
      <c r="E34" s="30"/>
      <c r="F34" s="30"/>
      <c r="G34" s="30"/>
      <c r="H34" s="30"/>
      <c r="I34" s="30"/>
      <c r="J34" s="4">
        <v>90</v>
      </c>
      <c r="K34" s="4">
        <v>85</v>
      </c>
      <c r="L34" s="4"/>
      <c r="M34" s="4"/>
      <c r="N34" s="4"/>
      <c r="O34" s="4"/>
      <c r="P34" s="4"/>
      <c r="Q34" s="10">
        <f t="shared" si="0"/>
        <v>25</v>
      </c>
    </row>
    <row r="35" spans="2:17" x14ac:dyDescent="0.3">
      <c r="B35" s="6">
        <v>27</v>
      </c>
      <c r="C35" s="6" t="s">
        <v>65</v>
      </c>
      <c r="D35" s="30" t="s">
        <v>66</v>
      </c>
      <c r="E35" s="30"/>
      <c r="F35" s="30"/>
      <c r="G35" s="30"/>
      <c r="H35" s="30"/>
      <c r="I35" s="30"/>
      <c r="J35" s="4">
        <v>80</v>
      </c>
      <c r="K35" s="4">
        <v>95</v>
      </c>
      <c r="L35" s="4"/>
      <c r="M35" s="4"/>
      <c r="N35" s="4"/>
      <c r="O35" s="4"/>
      <c r="P35" s="4"/>
      <c r="Q35" s="10">
        <f t="shared" si="0"/>
        <v>25</v>
      </c>
    </row>
    <row r="36" spans="2:17" x14ac:dyDescent="0.3">
      <c r="B36" s="6">
        <v>28</v>
      </c>
      <c r="C36" s="6" t="s">
        <v>67</v>
      </c>
      <c r="D36" s="30" t="s">
        <v>68</v>
      </c>
      <c r="E36" s="30"/>
      <c r="F36" s="30"/>
      <c r="G36" s="30"/>
      <c r="H36" s="30"/>
      <c r="I36" s="30"/>
      <c r="J36" s="4">
        <v>85</v>
      </c>
      <c r="K36" s="4">
        <v>85</v>
      </c>
      <c r="L36" s="4"/>
      <c r="M36" s="4"/>
      <c r="N36" s="4"/>
      <c r="O36" s="4"/>
      <c r="P36" s="4"/>
      <c r="Q36" s="10">
        <f t="shared" si="0"/>
        <v>24.285714285714285</v>
      </c>
    </row>
    <row r="37" spans="2:17" x14ac:dyDescent="0.3">
      <c r="B37" s="6">
        <v>29</v>
      </c>
      <c r="C37" s="6" t="s">
        <v>69</v>
      </c>
      <c r="D37" s="30" t="s">
        <v>70</v>
      </c>
      <c r="E37" s="30"/>
      <c r="F37" s="30"/>
      <c r="G37" s="30"/>
      <c r="H37" s="30"/>
      <c r="I37" s="30"/>
      <c r="J37" s="4">
        <v>85</v>
      </c>
      <c r="K37" s="4">
        <v>90</v>
      </c>
      <c r="L37" s="4"/>
      <c r="M37" s="4"/>
      <c r="N37" s="4"/>
      <c r="O37" s="4"/>
      <c r="P37" s="4"/>
      <c r="Q37" s="10">
        <f t="shared" si="0"/>
        <v>25</v>
      </c>
    </row>
    <row r="38" spans="2:17" x14ac:dyDescent="0.3">
      <c r="B38" s="6">
        <v>30</v>
      </c>
      <c r="C38" s="6" t="s">
        <v>71</v>
      </c>
      <c r="D38" s="30" t="s">
        <v>72</v>
      </c>
      <c r="E38" s="30"/>
      <c r="F38" s="30"/>
      <c r="G38" s="30"/>
      <c r="H38" s="30"/>
      <c r="I38" s="30"/>
      <c r="J38" s="4">
        <v>80</v>
      </c>
      <c r="K38" s="4">
        <v>80</v>
      </c>
      <c r="L38" s="4"/>
      <c r="M38" s="4"/>
      <c r="N38" s="4"/>
      <c r="O38" s="4"/>
      <c r="P38" s="4"/>
      <c r="Q38" s="10">
        <f t="shared" si="0"/>
        <v>22.857142857142858</v>
      </c>
    </row>
    <row r="39" spans="2:17" x14ac:dyDescent="0.3">
      <c r="B39" s="6">
        <f t="shared" si="1"/>
        <v>31</v>
      </c>
      <c r="C39" s="6" t="s">
        <v>82</v>
      </c>
      <c r="D39" s="30" t="s">
        <v>83</v>
      </c>
      <c r="E39" s="30"/>
      <c r="F39" s="30"/>
      <c r="G39" s="30"/>
      <c r="H39" s="30"/>
      <c r="I39" s="30"/>
      <c r="J39" s="4">
        <v>95</v>
      </c>
      <c r="K39" s="4">
        <v>90</v>
      </c>
      <c r="L39" s="4"/>
      <c r="M39" s="4"/>
      <c r="N39" s="4"/>
      <c r="O39" s="4"/>
      <c r="P39" s="4"/>
      <c r="Q39" s="10">
        <f t="shared" si="0"/>
        <v>26.428571428571427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30"/>
      <c r="E53" s="30"/>
      <c r="F53" s="30"/>
      <c r="G53" s="30"/>
      <c r="H53" s="30"/>
      <c r="I53" s="30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1"/>
        <v>46</v>
      </c>
      <c r="C54" s="7"/>
      <c r="D54" s="30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10"/>
    </row>
    <row r="55" spans="2:17" x14ac:dyDescent="0.3">
      <c r="C55" s="19"/>
      <c r="D55" s="19"/>
      <c r="E55" s="1"/>
      <c r="H55" s="22" t="s">
        <v>19</v>
      </c>
      <c r="I55" s="22"/>
      <c r="J55" s="11">
        <f>COUNTIF(J9:J54,"&gt;=70")</f>
        <v>28</v>
      </c>
      <c r="K55" s="11">
        <f>COUNTIF(K9:K54,"&gt;=70")</f>
        <v>26</v>
      </c>
      <c r="L55" s="11">
        <f>COUNTIF(L9:L54,"&gt;=70")</f>
        <v>0</v>
      </c>
      <c r="M55" s="11">
        <f>COUNTIF(M9:M54,"&gt;=70")</f>
        <v>0</v>
      </c>
      <c r="N55" s="11">
        <f>COUNTIF(N9:N54,"&gt;=70")</f>
        <v>0</v>
      </c>
      <c r="O55" s="11">
        <f t="shared" ref="O55:P55" si="2">COUNTIF(O10:O54,"&gt;=70")</f>
        <v>0</v>
      </c>
      <c r="P55" s="11">
        <f t="shared" si="2"/>
        <v>0</v>
      </c>
      <c r="Q55" s="15">
        <f>COUNTIF(Q10:Q51,"&gt;=70")</f>
        <v>0</v>
      </c>
    </row>
    <row r="56" spans="2:17" x14ac:dyDescent="0.3">
      <c r="C56" s="19"/>
      <c r="D56" s="19"/>
      <c r="E56" s="8"/>
      <c r="H56" s="23" t="s">
        <v>20</v>
      </c>
      <c r="I56" s="23"/>
      <c r="J56" s="12">
        <f>COUNTIF(J9:J54,"&lt;70")</f>
        <v>3</v>
      </c>
      <c r="K56" s="12">
        <f t="shared" ref="K56:Q56" si="3">COUNTIF(K10:K54,"&lt;70")</f>
        <v>5</v>
      </c>
      <c r="L56" s="12">
        <f>COUNTIF(L9:L54,"&lt;70")</f>
        <v>12</v>
      </c>
      <c r="M56" s="12">
        <f>COUNTIF(M9:M54,"&lt;70")</f>
        <v>12</v>
      </c>
      <c r="N56" s="12">
        <f>COUNTIF(N9:N54,"&lt;70")</f>
        <v>12</v>
      </c>
      <c r="O56" s="12">
        <f t="shared" si="3"/>
        <v>12</v>
      </c>
      <c r="P56" s="12">
        <f t="shared" si="3"/>
        <v>12</v>
      </c>
      <c r="Q56" s="12">
        <f t="shared" si="3"/>
        <v>30</v>
      </c>
    </row>
    <row r="57" spans="2:17" x14ac:dyDescent="0.3">
      <c r="C57" s="19"/>
      <c r="D57" s="19"/>
      <c r="E57" s="19"/>
      <c r="H57" s="23" t="s">
        <v>21</v>
      </c>
      <c r="I57" s="23"/>
      <c r="J57" s="12">
        <f>COUNT(J9:J54)</f>
        <v>31</v>
      </c>
      <c r="K57" s="12">
        <f>COUNT(K9:K54)</f>
        <v>31</v>
      </c>
      <c r="L57" s="12">
        <f>COUNT(L9:L54)</f>
        <v>12</v>
      </c>
      <c r="M57" s="12">
        <f>COUNT(M9:M54)</f>
        <v>12</v>
      </c>
      <c r="N57" s="12">
        <f>COUNT(N9:N54)</f>
        <v>12</v>
      </c>
      <c r="O57" s="12">
        <f t="shared" ref="O57:Q57" si="4">COUNT(O10:O54)</f>
        <v>12</v>
      </c>
      <c r="P57" s="12">
        <f t="shared" si="4"/>
        <v>12</v>
      </c>
      <c r="Q57" s="12">
        <f t="shared" si="4"/>
        <v>30</v>
      </c>
    </row>
    <row r="58" spans="2:17" x14ac:dyDescent="0.3">
      <c r="C58" s="19"/>
      <c r="D58" s="19"/>
      <c r="E58" s="1"/>
      <c r="H58" s="24" t="s">
        <v>16</v>
      </c>
      <c r="I58" s="24"/>
      <c r="J58" s="13">
        <f>J55/J57</f>
        <v>0.90322580645161288</v>
      </c>
      <c r="K58" s="14">
        <f t="shared" ref="K58:Q58" si="5">K55/K57</f>
        <v>0.83870967741935487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3">
      <c r="C59" s="19"/>
      <c r="D59" s="19"/>
      <c r="E59" s="1"/>
      <c r="H59" s="24" t="s">
        <v>17</v>
      </c>
      <c r="I59" s="24"/>
      <c r="J59" s="13">
        <f>J56/J57</f>
        <v>9.6774193548387094E-2</v>
      </c>
      <c r="K59" s="13">
        <f t="shared" ref="K59:Q59" si="6">K56/K57</f>
        <v>0.16129032258064516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3">
      <c r="C60" s="19"/>
      <c r="D60" s="19"/>
      <c r="E60" s="8"/>
    </row>
    <row r="61" spans="2:17" x14ac:dyDescent="0.3">
      <c r="C61" s="1"/>
      <c r="D61" s="1"/>
      <c r="E61" s="8"/>
    </row>
    <row r="62" spans="2:17" x14ac:dyDescent="0.3">
      <c r="J62" s="25"/>
      <c r="K62" s="25"/>
      <c r="L62" s="25"/>
      <c r="M62" s="25"/>
      <c r="N62" s="25"/>
      <c r="O62" s="25"/>
      <c r="P62" s="25"/>
    </row>
    <row r="63" spans="2:17" x14ac:dyDescent="0.3">
      <c r="J63" s="18" t="s">
        <v>18</v>
      </c>
      <c r="K63" s="18"/>
      <c r="L63" s="18"/>
      <c r="M63" s="18"/>
      <c r="N63" s="18"/>
      <c r="O63" s="18"/>
      <c r="P63" s="18"/>
    </row>
  </sheetData>
  <mergeCells count="68">
    <mergeCell ref="D46:I46"/>
    <mergeCell ref="D41:I41"/>
    <mergeCell ref="D42:I42"/>
    <mergeCell ref="D43:I43"/>
    <mergeCell ref="D44:I44"/>
    <mergeCell ref="D45:I45"/>
    <mergeCell ref="D53:I53"/>
    <mergeCell ref="D54:I54"/>
    <mergeCell ref="C55:D55"/>
    <mergeCell ref="H55:I55"/>
    <mergeCell ref="D52:I52"/>
    <mergeCell ref="J63:P63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D47:I47"/>
    <mergeCell ref="D48:I48"/>
    <mergeCell ref="D49:I49"/>
    <mergeCell ref="D50:I50"/>
    <mergeCell ref="D51:I51"/>
    <mergeCell ref="D40:I40"/>
    <mergeCell ref="D27:I27"/>
    <mergeCell ref="D28:I28"/>
    <mergeCell ref="D29:I29"/>
    <mergeCell ref="D30:I30"/>
    <mergeCell ref="D32:I32"/>
    <mergeCell ref="D33:I33"/>
    <mergeCell ref="D34:I34"/>
    <mergeCell ref="D36:I36"/>
    <mergeCell ref="D37:I37"/>
    <mergeCell ref="D38:I38"/>
    <mergeCell ref="D39:I39"/>
    <mergeCell ref="D35:I35"/>
    <mergeCell ref="D31:I31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7" zoomScale="84" zoomScaleNormal="84" workbookViewId="0">
      <selection activeCell="L9" sqref="L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75</v>
      </c>
      <c r="E4" s="26"/>
      <c r="F4" s="26"/>
      <c r="G4" s="26"/>
      <c r="I4" t="s">
        <v>1</v>
      </c>
      <c r="J4" s="27" t="s">
        <v>76</v>
      </c>
      <c r="K4" s="27"/>
      <c r="M4" t="s">
        <v>2</v>
      </c>
      <c r="N4" s="28">
        <v>45231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138</v>
      </c>
      <c r="E6" s="27"/>
      <c r="F6" s="27"/>
      <c r="G6" s="27"/>
      <c r="I6" s="19" t="s">
        <v>22</v>
      </c>
      <c r="J6" s="19"/>
      <c r="K6" s="20" t="s">
        <v>25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30" t="s">
        <v>77</v>
      </c>
      <c r="E9" s="30"/>
      <c r="F9" s="30"/>
      <c r="G9" s="30"/>
      <c r="H9" s="30"/>
      <c r="I9" s="30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27</v>
      </c>
      <c r="D10" s="30" t="s">
        <v>28</v>
      </c>
      <c r="E10" s="30"/>
      <c r="F10" s="30"/>
      <c r="G10" s="30"/>
      <c r="H10" s="30"/>
      <c r="I10" s="30"/>
      <c r="J10" s="17">
        <v>95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27.142857142857142</v>
      </c>
    </row>
    <row r="11" spans="2:18" x14ac:dyDescent="0.3">
      <c r="B11" s="6">
        <f t="shared" ref="B11:B53" si="1">B10+1</f>
        <v>3</v>
      </c>
      <c r="C11" s="6" t="s">
        <v>29</v>
      </c>
      <c r="D11" s="30" t="s">
        <v>30</v>
      </c>
      <c r="E11" s="30"/>
      <c r="F11" s="30"/>
      <c r="G11" s="30"/>
      <c r="H11" s="30"/>
      <c r="I11" s="30"/>
      <c r="J11" s="17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3">
      <c r="B12" s="6">
        <f t="shared" si="1"/>
        <v>4</v>
      </c>
      <c r="C12" s="6" t="s">
        <v>31</v>
      </c>
      <c r="D12" s="30" t="s">
        <v>32</v>
      </c>
      <c r="E12" s="30"/>
      <c r="F12" s="30"/>
      <c r="G12" s="30"/>
      <c r="H12" s="30"/>
      <c r="I12" s="30"/>
      <c r="J12" s="17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s="6" t="s">
        <v>33</v>
      </c>
      <c r="D13" s="30" t="s">
        <v>34</v>
      </c>
      <c r="E13" s="30"/>
      <c r="F13" s="30"/>
      <c r="G13" s="30"/>
      <c r="H13" s="30"/>
      <c r="I13" s="30"/>
      <c r="J13" s="17">
        <v>85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6" t="s">
        <v>35</v>
      </c>
      <c r="D14" s="30" t="s">
        <v>36</v>
      </c>
      <c r="E14" s="30"/>
      <c r="F14" s="30"/>
      <c r="G14" s="30"/>
      <c r="H14" s="30"/>
      <c r="I14" s="30"/>
      <c r="J14" s="17">
        <v>90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</v>
      </c>
    </row>
    <row r="15" spans="2:18" x14ac:dyDescent="0.3">
      <c r="B15" s="6">
        <f t="shared" si="1"/>
        <v>7</v>
      </c>
      <c r="C15" s="6" t="s">
        <v>79</v>
      </c>
      <c r="D15" s="30" t="s">
        <v>37</v>
      </c>
      <c r="E15" s="30"/>
      <c r="F15" s="30"/>
      <c r="G15" s="30"/>
      <c r="H15" s="30"/>
      <c r="I15" s="30"/>
      <c r="J15" s="17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">
      <c r="B16" s="6">
        <f t="shared" si="1"/>
        <v>8</v>
      </c>
      <c r="C16" s="6" t="s">
        <v>38</v>
      </c>
      <c r="D16" s="30" t="s">
        <v>39</v>
      </c>
      <c r="E16" s="30"/>
      <c r="F16" s="30"/>
      <c r="G16" s="30"/>
      <c r="H16" s="30"/>
      <c r="I16" s="30"/>
      <c r="J16" s="17">
        <v>90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3">
      <c r="B17" s="6">
        <f t="shared" si="1"/>
        <v>9</v>
      </c>
      <c r="C17" s="6" t="s">
        <v>40</v>
      </c>
      <c r="D17" s="30" t="s">
        <v>41</v>
      </c>
      <c r="E17" s="30"/>
      <c r="F17" s="30"/>
      <c r="G17" s="30"/>
      <c r="H17" s="30"/>
      <c r="I17" s="30"/>
      <c r="J17" s="17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3">
      <c r="B18" s="6">
        <f t="shared" si="1"/>
        <v>10</v>
      </c>
      <c r="C18" s="6" t="s">
        <v>42</v>
      </c>
      <c r="D18" s="30" t="s">
        <v>88</v>
      </c>
      <c r="E18" s="30"/>
      <c r="F18" s="30"/>
      <c r="G18" s="30"/>
      <c r="H18" s="30"/>
      <c r="I18" s="30"/>
      <c r="J18" s="17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">
      <c r="B19" s="6">
        <f t="shared" si="1"/>
        <v>11</v>
      </c>
      <c r="C19" s="6" t="s">
        <v>43</v>
      </c>
      <c r="D19" s="30" t="s">
        <v>44</v>
      </c>
      <c r="E19" s="30"/>
      <c r="F19" s="30"/>
      <c r="G19" s="30"/>
      <c r="H19" s="30"/>
      <c r="I19" s="30"/>
      <c r="J19" s="17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27.142857142857142</v>
      </c>
    </row>
    <row r="20" spans="2:17" x14ac:dyDescent="0.3">
      <c r="B20" s="6">
        <f t="shared" si="1"/>
        <v>12</v>
      </c>
      <c r="C20" s="6" t="s">
        <v>45</v>
      </c>
      <c r="D20" s="30" t="s">
        <v>46</v>
      </c>
      <c r="E20" s="30"/>
      <c r="F20" s="30"/>
      <c r="G20" s="30"/>
      <c r="H20" s="30"/>
      <c r="I20" s="30"/>
      <c r="J20" s="17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3">
      <c r="B21" s="6">
        <f t="shared" si="1"/>
        <v>13</v>
      </c>
      <c r="C21" s="6" t="s">
        <v>47</v>
      </c>
      <c r="D21" s="30" t="s">
        <v>87</v>
      </c>
      <c r="E21" s="30"/>
      <c r="F21" s="30"/>
      <c r="G21" s="30"/>
      <c r="H21" s="30"/>
      <c r="I21" s="30"/>
      <c r="J21" s="17">
        <v>85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3">
      <c r="B22" s="6">
        <f t="shared" si="1"/>
        <v>14</v>
      </c>
      <c r="C22" s="6" t="s">
        <v>48</v>
      </c>
      <c r="D22" s="30" t="s">
        <v>86</v>
      </c>
      <c r="E22" s="30"/>
      <c r="F22" s="30"/>
      <c r="G22" s="30"/>
      <c r="H22" s="30"/>
      <c r="I22" s="30"/>
      <c r="J22" s="17">
        <v>90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3">
      <c r="B23" s="6">
        <f t="shared" si="1"/>
        <v>15</v>
      </c>
      <c r="C23" s="6" t="s">
        <v>49</v>
      </c>
      <c r="D23" s="30" t="s">
        <v>50</v>
      </c>
      <c r="E23" s="30"/>
      <c r="F23" s="30"/>
      <c r="G23" s="30"/>
      <c r="H23" s="30"/>
      <c r="I23" s="30"/>
      <c r="J23" s="17">
        <v>90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3">
      <c r="B24" s="6">
        <f t="shared" si="1"/>
        <v>16</v>
      </c>
      <c r="C24" s="6" t="s">
        <v>51</v>
      </c>
      <c r="D24" s="30" t="s">
        <v>52</v>
      </c>
      <c r="E24" s="30"/>
      <c r="F24" s="30"/>
      <c r="G24" s="30"/>
      <c r="H24" s="30"/>
      <c r="I24" s="30"/>
      <c r="J24" s="17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3">
      <c r="B25" s="6">
        <f t="shared" si="1"/>
        <v>17</v>
      </c>
      <c r="C25" s="6" t="s">
        <v>53</v>
      </c>
      <c r="D25" s="30" t="s">
        <v>54</v>
      </c>
      <c r="E25" s="30"/>
      <c r="F25" s="30"/>
      <c r="G25" s="30"/>
      <c r="H25" s="30"/>
      <c r="I25" s="30"/>
      <c r="J25" s="17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23.571428571428573</v>
      </c>
    </row>
    <row r="26" spans="2:17" x14ac:dyDescent="0.3">
      <c r="B26" s="6">
        <f t="shared" si="1"/>
        <v>18</v>
      </c>
      <c r="C26" s="6" t="s">
        <v>80</v>
      </c>
      <c r="D26" s="30" t="s">
        <v>85</v>
      </c>
      <c r="E26" s="30"/>
      <c r="F26" s="30"/>
      <c r="G26" s="30"/>
      <c r="H26" s="30"/>
      <c r="I26" s="30"/>
      <c r="J26" s="17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">
      <c r="B27" s="6">
        <f t="shared" si="1"/>
        <v>19</v>
      </c>
      <c r="C27" s="6" t="s">
        <v>55</v>
      </c>
      <c r="D27" s="30" t="s">
        <v>56</v>
      </c>
      <c r="E27" s="30"/>
      <c r="F27" s="30"/>
      <c r="G27" s="30"/>
      <c r="H27" s="30"/>
      <c r="I27" s="30"/>
      <c r="J27" s="17">
        <v>85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23.571428571428573</v>
      </c>
    </row>
    <row r="28" spans="2:17" x14ac:dyDescent="0.3">
      <c r="B28" s="6">
        <f t="shared" si="1"/>
        <v>20</v>
      </c>
      <c r="C28" s="6" t="s">
        <v>57</v>
      </c>
      <c r="D28" s="30" t="s">
        <v>58</v>
      </c>
      <c r="E28" s="30"/>
      <c r="F28" s="30"/>
      <c r="G28" s="30"/>
      <c r="H28" s="30"/>
      <c r="I28" s="30"/>
      <c r="J28" s="17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59</v>
      </c>
      <c r="D29" s="30" t="s">
        <v>60</v>
      </c>
      <c r="E29" s="30"/>
      <c r="F29" s="30"/>
      <c r="G29" s="30"/>
      <c r="H29" s="30"/>
      <c r="I29" s="30"/>
      <c r="J29" s="17">
        <v>95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3">
      <c r="B30" s="6">
        <f t="shared" si="1"/>
        <v>22</v>
      </c>
      <c r="C30" s="6" t="s">
        <v>61</v>
      </c>
      <c r="D30" s="30" t="s">
        <v>62</v>
      </c>
      <c r="E30" s="30"/>
      <c r="F30" s="30"/>
      <c r="G30" s="30"/>
      <c r="H30" s="30"/>
      <c r="I30" s="30"/>
      <c r="J30" s="17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6" t="s">
        <v>63</v>
      </c>
      <c r="D31" s="30" t="s">
        <v>64</v>
      </c>
      <c r="E31" s="30"/>
      <c r="F31" s="30"/>
      <c r="G31" s="30"/>
      <c r="H31" s="30"/>
      <c r="I31" s="30"/>
      <c r="J31" s="17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81</v>
      </c>
      <c r="D32" s="30" t="s">
        <v>84</v>
      </c>
      <c r="E32" s="30"/>
      <c r="F32" s="30"/>
      <c r="G32" s="30"/>
      <c r="H32" s="30"/>
      <c r="I32" s="30"/>
      <c r="J32" s="17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f t="shared" si="1"/>
        <v>25</v>
      </c>
      <c r="C33" s="6" t="s">
        <v>67</v>
      </c>
      <c r="D33" s="30" t="s">
        <v>68</v>
      </c>
      <c r="E33" s="30"/>
      <c r="F33" s="30"/>
      <c r="G33" s="30"/>
      <c r="H33" s="30"/>
      <c r="I33" s="30"/>
      <c r="J33" s="4">
        <v>80</v>
      </c>
      <c r="K33" s="4">
        <v>80</v>
      </c>
      <c r="L33" s="4"/>
      <c r="M33" s="4"/>
      <c r="N33" s="4"/>
      <c r="O33" s="4"/>
      <c r="P33" s="4"/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69</v>
      </c>
      <c r="D34" s="30" t="s">
        <v>70</v>
      </c>
      <c r="E34" s="30"/>
      <c r="F34" s="30"/>
      <c r="G34" s="30"/>
      <c r="H34" s="30"/>
      <c r="I34" s="30"/>
      <c r="J34" s="4">
        <v>80</v>
      </c>
      <c r="K34" s="4">
        <v>85</v>
      </c>
      <c r="L34" s="4"/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s="6" t="s">
        <v>71</v>
      </c>
      <c r="D35" s="30" t="s">
        <v>72</v>
      </c>
      <c r="E35" s="30"/>
      <c r="F35" s="30"/>
      <c r="G35" s="30"/>
      <c r="H35" s="30"/>
      <c r="I35" s="30"/>
      <c r="J35" s="4">
        <v>80</v>
      </c>
      <c r="K35" s="4">
        <v>80</v>
      </c>
      <c r="L35" s="4"/>
      <c r="M35" s="4"/>
      <c r="N35" s="4"/>
      <c r="O35" s="4"/>
      <c r="P35" s="4"/>
      <c r="Q35" s="10">
        <f t="shared" si="0"/>
        <v>22.857142857142858</v>
      </c>
    </row>
    <row r="36" spans="2:17" x14ac:dyDescent="0.3">
      <c r="B36" s="6">
        <f t="shared" si="1"/>
        <v>28</v>
      </c>
      <c r="C36" s="6" t="s">
        <v>73</v>
      </c>
      <c r="D36" s="30" t="s">
        <v>74</v>
      </c>
      <c r="E36" s="30"/>
      <c r="F36" s="30"/>
      <c r="G36" s="30"/>
      <c r="H36" s="30"/>
      <c r="I36" s="30"/>
      <c r="J36" s="4">
        <v>0</v>
      </c>
      <c r="K36" s="4">
        <v>0</v>
      </c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 t="s">
        <v>82</v>
      </c>
      <c r="D37" s="30" t="s">
        <v>83</v>
      </c>
      <c r="E37" s="30"/>
      <c r="F37" s="30"/>
      <c r="G37" s="30"/>
      <c r="H37" s="30"/>
      <c r="I37" s="30"/>
      <c r="J37" s="4">
        <v>95</v>
      </c>
      <c r="K37" s="4">
        <v>90</v>
      </c>
      <c r="L37" s="4"/>
      <c r="M37" s="4"/>
      <c r="N37" s="4"/>
      <c r="O37" s="4"/>
      <c r="P37" s="4"/>
      <c r="Q37" s="10">
        <f t="shared" si="0"/>
        <v>26.428571428571427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3">COUNTIF(K9:K53,"&gt;=70")</f>
        <v>24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2</v>
      </c>
      <c r="K55" s="12">
        <f t="shared" ref="K55:Q55" si="5">COUNTIF(K9:K53,"&lt;70")</f>
        <v>5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29</v>
      </c>
      <c r="K56" s="12">
        <f t="shared" ref="K56:Q56" si="6">COUNT(K9:K53)</f>
        <v>29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0.93103448275862066</v>
      </c>
      <c r="K57" s="14">
        <f t="shared" ref="K57:Q57" si="7">K54/K56</f>
        <v>0.82758620689655171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6.8965517241379309E-2</v>
      </c>
      <c r="K58" s="13">
        <f t="shared" ref="K58:Q58" si="8">K55/K56</f>
        <v>0.17241379310344829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2023-11-08T20:21:10Z</dcterms:modified>
</cp:coreProperties>
</file>