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 SGI\Reporte Final\"/>
    </mc:Choice>
  </mc:AlternateContent>
  <xr:revisionPtr revIDLastSave="0" documentId="13_ncr:1_{043B747F-76D7-4A8C-84D7-1BE0D70074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" sheetId="10" r:id="rId1"/>
    <sheet name="Hoja1" sheetId="11" r:id="rId2"/>
  </sheets>
  <definedNames>
    <definedName name="_xlnm.Print_Area" localSheetId="0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<sst xmlns="http://schemas.openxmlformats.org/spreadsheetml/2006/main" count="52" uniqueCount="42">
  <si>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</si>
  <si>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</si>
  <si>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</si>
  <si>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</si>
  <si>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</si>
  <si>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</si>
  <si>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</si>
  <si>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</si>
  <si>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</si>
  <si>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</si>
  <si>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</si>
  <si>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</si>
  <si>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</si>
  <si>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</si>
  <si>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</si>
  <si>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</si>
  <si>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</si>
  <si>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</si>
  <si>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</si>
  <si>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</si>
  <si>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</si>
  <si>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</si>
  <si>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</si>
  <si>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</si>
  <si>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</si>
  <si>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</si>
  <si>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</si>
  <si>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</si>
  <si>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</si>
  <si>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</si>
  <si>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</si>
  <si>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</si>
  <si>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</si>
  <si>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</si>
  <si>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</si>
  <si>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SEP2023-ENE 2024</t>
  </si>
  <si>
    <t>MAQUINAS ELECTRICAS</t>
  </si>
  <si>
    <t>511A</t>
  </si>
  <si>
    <t>MANUFACTURA FLEXIBLE POR SOFTWARE</t>
  </si>
  <si>
    <t>711A</t>
  </si>
  <si>
    <t>CIRCUITOS HIDRAULICOS Y NEUMATICOS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</si>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</sst>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221673</xdr:rowOff>
    </xdr:from>
    <xdr:to>
      <xdr:col>3</xdr:col>
      <xdr:colOff>1297360</xdr:colOff>
      <xdr:row>33</xdr:row>
      <xdr:rowOff>758121</xdr:rowOff>
    </xdr:to>
    <xdr:pic>
      <xdr:nvPicPr>
        <xdr:cNvPr id="5" name="Imagen 4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649FE571-45EC-484D-A6BB-CBF2C8C0A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1018" y="8070273"/>
          <a:ext cx="1692215" cy="536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110" zoomScaleNormal="110" zoomScaleSheetLayoutView="100" workbookViewId="0">
      <selection activeCell="G20" sqref="G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41</v>
      </c>
      <c r="C8" s="32"/>
      <c r="D8" s="14" t="s">
        <v>4</v>
      </c>
      <c r="E8" s="5">
        <v>4</v>
      </c>
      <c r="G8" s="4" t="s">
        <v>5</v>
      </c>
      <c r="H8" s="5">
        <v>4</v>
      </c>
      <c r="I8" s="31" t="s">
        <v>6</v>
      </c>
      <c r="J8" s="31"/>
      <c r="K8" s="31"/>
      <c r="L8" s="32" t="s">
        <v>35</v>
      </c>
      <c r="M8" s="32"/>
      <c r="N8" s="32"/>
    </row>
    <row r="10" spans="1:14" x14ac:dyDescent="0.25">
      <c r="A10" s="4" t="s">
        <v>7</v>
      </c>
      <c r="B10" s="32" t="s">
        <v>29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5">
      <c r="A14" s="8" t="s">
        <v>32</v>
      </c>
      <c r="B14" s="9" t="s">
        <v>17</v>
      </c>
      <c r="C14" s="9" t="s">
        <v>33</v>
      </c>
      <c r="D14" s="9" t="s">
        <v>30</v>
      </c>
      <c r="E14" s="9">
        <v>4</v>
      </c>
      <c r="F14" s="9">
        <v>2</v>
      </c>
      <c r="G14" s="9">
        <v>2</v>
      </c>
      <c r="H14" s="10">
        <v>1</v>
      </c>
      <c r="I14" s="9">
        <f t="shared" ref="I14:I28" si="0">(E14-SUM(F14:G14))-K14</f>
        <v>0</v>
      </c>
      <c r="J14" s="10">
        <v>0</v>
      </c>
      <c r="K14" s="9">
        <v>0</v>
      </c>
      <c r="L14" s="10">
        <v>0</v>
      </c>
      <c r="M14" s="9">
        <v>83</v>
      </c>
      <c r="N14" s="15">
        <v>0.75</v>
      </c>
    </row>
    <row r="15" spans="1:14" s="11" customFormat="1" x14ac:dyDescent="0.25">
      <c r="A15" s="8" t="s">
        <v>36</v>
      </c>
      <c r="B15" s="9" t="s">
        <v>17</v>
      </c>
      <c r="C15" s="9" t="s">
        <v>37</v>
      </c>
      <c r="D15" s="9" t="s">
        <v>30</v>
      </c>
      <c r="E15" s="9">
        <v>18</v>
      </c>
      <c r="F15" s="9">
        <v>17</v>
      </c>
      <c r="G15" s="9">
        <v>0</v>
      </c>
      <c r="H15" s="10">
        <v>0.94</v>
      </c>
      <c r="I15" s="9">
        <f t="shared" si="0"/>
        <v>1</v>
      </c>
      <c r="J15" s="10">
        <v>0.06</v>
      </c>
      <c r="K15" s="9">
        <v>0</v>
      </c>
      <c r="L15" s="10">
        <v>0</v>
      </c>
      <c r="M15" s="9">
        <v>86</v>
      </c>
      <c r="N15" s="15">
        <v>0.94</v>
      </c>
    </row>
    <row r="16" spans="1:14" s="11" customFormat="1" ht="26.4" x14ac:dyDescent="0.25">
      <c r="A16" s="8" t="s">
        <v>38</v>
      </c>
      <c r="B16" s="9" t="s">
        <v>17</v>
      </c>
      <c r="C16" s="9" t="s">
        <v>39</v>
      </c>
      <c r="D16" s="9" t="s">
        <v>30</v>
      </c>
      <c r="E16" s="9">
        <v>31</v>
      </c>
      <c r="F16" s="9">
        <v>21</v>
      </c>
      <c r="G16" s="9">
        <v>10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v>0</v>
      </c>
      <c r="M16" s="9">
        <v>85</v>
      </c>
      <c r="N16" s="15">
        <v>0.57999999999999996</v>
      </c>
    </row>
    <row r="17" spans="1:14" s="11" customFormat="1" ht="26.4" customHeight="1" x14ac:dyDescent="0.25">
      <c r="A17" s="8" t="s">
        <v>40</v>
      </c>
      <c r="B17" s="9" t="s">
        <v>17</v>
      </c>
      <c r="C17" s="9" t="s">
        <v>39</v>
      </c>
      <c r="D17" s="9" t="s">
        <v>30</v>
      </c>
      <c r="E17" s="9">
        <v>29</v>
      </c>
      <c r="F17" s="9">
        <v>24</v>
      </c>
      <c r="G17" s="9">
        <v>4</v>
      </c>
      <c r="H17" s="10">
        <v>0.97</v>
      </c>
      <c r="I17" s="9">
        <f t="shared" si="0"/>
        <v>1</v>
      </c>
      <c r="J17" s="10">
        <v>0.03</v>
      </c>
      <c r="K17" s="9">
        <v>0</v>
      </c>
      <c r="L17" s="10">
        <v>0</v>
      </c>
      <c r="M17" s="9">
        <v>82</v>
      </c>
      <c r="N17" s="15">
        <v>0.83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64</v>
      </c>
      <c r="G28" s="17"/>
      <c r="H28" s="18"/>
      <c r="I28" s="17">
        <f t="shared" si="0"/>
        <v>18</v>
      </c>
      <c r="J28" s="18"/>
      <c r="K28" s="17">
        <v>0</v>
      </c>
      <c r="L28" s="18">
        <f t="shared" ref="L28" si="1">K28/E28</f>
        <v>0</v>
      </c>
      <c r="M28" s="17">
        <f>AVERAGE(M14:M27)</f>
        <v>84</v>
      </c>
      <c r="N28" s="19">
        <f>AVERAGE(N14:N27)</f>
        <v>0.77500000000000002</v>
      </c>
    </row>
    <row r="30" spans="1:14" ht="120" customHeight="1" x14ac:dyDescent="0.2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2"/>
    </row>
    <row r="33" spans="1:10" x14ac:dyDescent="0.25">
      <c r="B33" s="35" t="s">
        <v>26</v>
      </c>
      <c r="C33" s="35"/>
      <c r="D33" s="35"/>
      <c r="G33" s="20" t="s">
        <v>27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DR. GUILLERMO REYES MORALES</v>
      </c>
      <c r="C37" s="38"/>
      <c r="D37" s="38"/>
      <c r="E37" s="13"/>
      <c r="F37" s="13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B97D-F2B2-4E12-8495-4641829B2BF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</vt:lpstr>
      <vt:lpstr>Hoja1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2024-01-26T19:15:35Z</dcterms:modified>
  <cp:category/>
  <cp:contentStatus/>
</cp:coreProperties>
</file>