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TSSAT SEPTIEMBRE 2023\"/>
    </mc:Choice>
  </mc:AlternateContent>
  <bookViews>
    <workbookView xWindow="0" yWindow="0" windowWidth="18504" windowHeight="7338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P55" i="6"/>
  <c r="P58" i="6" s="1"/>
  <c r="O55" i="6"/>
  <c r="N55" i="6"/>
  <c r="N58" i="6" s="1"/>
  <c r="M55" i="6"/>
  <c r="L55" i="6"/>
  <c r="P54" i="6"/>
  <c r="P57" i="6" s="1"/>
  <c r="O54" i="6"/>
  <c r="O57" i="6" s="1"/>
  <c r="N54" i="6"/>
  <c r="N57" i="6" s="1"/>
  <c r="M54" i="6"/>
  <c r="M57" i="6" s="1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P55" i="3"/>
  <c r="O55" i="3"/>
  <c r="O58" i="3" s="1"/>
  <c r="N55" i="3"/>
  <c r="M55" i="3"/>
  <c r="M58" i="3" s="1"/>
  <c r="L55" i="3"/>
  <c r="P54" i="3"/>
  <c r="P57" i="3" s="1"/>
  <c r="O54" i="3"/>
  <c r="O57" i="3" s="1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7" i="6" l="1"/>
  <c r="L58" i="6"/>
  <c r="L57" i="3"/>
  <c r="J57" i="3"/>
  <c r="L58" i="3"/>
  <c r="P58" i="3"/>
  <c r="Q56" i="3"/>
  <c r="J58" i="3"/>
  <c r="N58" i="3"/>
  <c r="J57" i="4"/>
  <c r="Q56" i="4"/>
  <c r="J57" i="6"/>
  <c r="J58" i="6"/>
  <c r="J57" i="5"/>
  <c r="J58" i="5"/>
  <c r="Q56" i="5"/>
  <c r="Q56" i="6"/>
  <c r="M58" i="6"/>
  <c r="O58" i="6"/>
  <c r="Q54" i="6"/>
  <c r="Q55" i="6"/>
  <c r="Q54" i="5"/>
  <c r="Q55" i="5"/>
  <c r="J58" i="4"/>
  <c r="Q54" i="4"/>
  <c r="Q55" i="4"/>
  <c r="Q54" i="3"/>
  <c r="Q55" i="3"/>
  <c r="Q53" i="1"/>
  <c r="Q57" i="3" l="1"/>
  <c r="Q58" i="3"/>
  <c r="Q58" i="4"/>
  <c r="Q57" i="4"/>
  <c r="Q58" i="6"/>
  <c r="Q57" i="6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<sst xmlns="http://schemas.openxmlformats.org/spreadsheetml/2006/main" count="418" uniqueCount="313">
  <si>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</si>
  <si>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</si>
  <si>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</si>
  <si>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</si>
  <si>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</si>
  <si>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</si>
  <si>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</si>
  <si>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</si>
  <si>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</si>
  <si>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</si>
  <si>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</si>
  <si>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</si>
  <si>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</si>
  <si>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</si>
  <si>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</si>
  <si>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</si>
  <si>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</si>
  <si>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</si>
  <si>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</si>
  <si>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</si>
  <si>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</si>
  <si>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</si>
  <si>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</si>
  <si>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</si>
  <si>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</si>
  <si>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 xml:space="preserve">CONTABILIDAD GENERAL </t>
  </si>
  <si>
    <t>105 A</t>
  </si>
  <si>
    <t>AGOSTO 2023-ENERO 2024</t>
  </si>
  <si>
    <t>CONTABILIDAD GENERAL</t>
  </si>
  <si>
    <t>105 B</t>
  </si>
  <si>
    <t>105 C</t>
  </si>
  <si>
    <t>CONTABILIDAD FINANCIERA</t>
  </si>
  <si>
    <t>110 A</t>
  </si>
  <si>
    <t>ADMINISTRACIÓN FINANCIERA 1</t>
  </si>
  <si>
    <t>505 A</t>
  </si>
  <si>
    <t>231U0329</t>
  </si>
  <si>
    <t>231U0633</t>
  </si>
  <si>
    <t>231U0668</t>
  </si>
  <si>
    <t>231U0331</t>
  </si>
  <si>
    <t>221U0497</t>
  </si>
  <si>
    <t>231U0625</t>
  </si>
  <si>
    <t>231U0333</t>
  </si>
  <si>
    <t>231U0334</t>
  </si>
  <si>
    <t>231U0670</t>
  </si>
  <si>
    <t>231U0335</t>
  </si>
  <si>
    <t>231U0336</t>
  </si>
  <si>
    <t>231U0337</t>
  </si>
  <si>
    <t>231U0338</t>
  </si>
  <si>
    <t>231U0339</t>
  </si>
  <si>
    <t>231U0340</t>
  </si>
  <si>
    <t>231U0341</t>
  </si>
  <si>
    <t>231U0342</t>
  </si>
  <si>
    <t>231U0343</t>
  </si>
  <si>
    <t>231U0345</t>
  </si>
  <si>
    <t>231U0346</t>
  </si>
  <si>
    <t>231U0332</t>
  </si>
  <si>
    <t>231U0347</t>
  </si>
  <si>
    <t>231U0348</t>
  </si>
  <si>
    <t>231U0688</t>
  </si>
  <si>
    <t>231U0676</t>
  </si>
  <si>
    <t>231U0349</t>
  </si>
  <si>
    <t>231U0351</t>
  </si>
  <si>
    <t>231U0352</t>
  </si>
  <si>
    <t>231U0353</t>
  </si>
  <si>
    <t>231U0354</t>
  </si>
  <si>
    <t>231U0355</t>
  </si>
  <si>
    <t>231U0591</t>
  </si>
  <si>
    <t>231U0592</t>
  </si>
  <si>
    <t>231U0357</t>
  </si>
  <si>
    <t>231U0662</t>
  </si>
  <si>
    <t>231U0659</t>
  </si>
  <si>
    <t>ACUA CAPORAL KIMBERLY ESMERALDA</t>
  </si>
  <si>
    <t>AGUILAR DOLORES EMILIO DE JESUS</t>
  </si>
  <si>
    <t>ALAMILLO VAZQUEZ ADZUYRI JAKZUL</t>
  </si>
  <si>
    <t>BAXIN MALAGA LESSLI VANESSA</t>
  </si>
  <si>
    <t>CHAGALA PUCHETA ANGEL DAVID</t>
  </si>
  <si>
    <t>CHIMA FISCAL JOSE ANTONIO</t>
  </si>
  <si>
    <t>CONCHI ALVARADO GISSELL</t>
  </si>
  <si>
    <t>CORTEZ SEBA MARIA ISABEL</t>
  </si>
  <si>
    <t>CRUZ COYOLT ANDRES</t>
  </si>
  <si>
    <t>CRUZ FLORES LUIS ANTONIO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</si>
  <si>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</si>
  <si>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</si>
  <si>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</si>
  <si>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</si>
  <si>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</si>
  <si>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LEAL GOSCO REYES</t>
  </si>
  <si>
    <t>LECHUGA LUNA JAIRO JAIR</t>
  </si>
  <si>
    <t>LINAREZ UTRERA LEONARDO</t>
  </si>
  <si>
    <t>MOGUEL SAAVEDRA EMILIANO</t>
  </si>
  <si>
    <t>MORALES COBOS CUITLAHUAC MIGUEL</t>
  </si>
  <si>
    <t>ORTIZ MONCLUTT ADÁN</t>
  </si>
  <si>
    <t>PASCUAL MARTINEZ BRENDA JAZMIN</t>
  </si>
  <si>
    <t>PEREZ TACHILAGA MIA YANIZ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</si>
  <si>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</si>
  <si>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</si>
  <si>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</si>
  <si>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</si>
  <si>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</si>
  <si>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</si>
  <si>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</si>
  <si>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</si>
  <si>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TAXILAGA AGUIRRE SADRAC HAZEL</t>
  </si>
  <si>
    <t>TEMICH BAXIN LUIS ANGEL</t>
  </si>
  <si>
    <t>TORO ROQUE KAREN</t>
  </si>
  <si>
    <t>URIOSTEGUI XOLO ALDAIR</t>
  </si>
  <si>
    <t>VENTURA LUNA JOHANAN ESAU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</si>
  <si>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</si>
  <si>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</si>
  <si>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</si>
  <si>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</si>
  <si>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</si>
  <si>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</si>
  <si>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</si>
  <si>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</si>
  <si>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211U0584</t>
  </si>
  <si>
    <t>231U0208</t>
  </si>
  <si>
    <t>231U0213</t>
  </si>
  <si>
    <t>231U0215</t>
  </si>
  <si>
    <t>231U0216</t>
  </si>
  <si>
    <t>211U0259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</si>
  <si>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</si>
  <si>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</si>
  <si>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</si>
  <si>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</si>
  <si>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</si>
  <si>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</si>
  <si>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</si>
  <si>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</si>
  <si>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CHAPOL MARTINEZ KARLA MONSERRAT</t>
  </si>
  <si>
    <t>COBAXIN XOLO YANET</t>
  </si>
  <si>
    <t>COBIX OSORIO CARLOS AUGUSTO</t>
  </si>
  <si>
    <t>CRUZ FLORES ALONDRA YARAVI NAIBITH</t>
  </si>
  <si>
    <t>DOMINGUEZ MORALES XIMENA</t>
  </si>
  <si>
    <t>ESCOBAR ROSAS JOAQUIN DAGOBERTO</t>
  </si>
  <si>
    <t>LOPEZ SALAZAR ALEJANDRO</t>
  </si>
  <si>
    <t>MARCIAL GARCIA ALAN ANTONIO</t>
  </si>
  <si>
    <t>MORALES CANO AISHA SHECCID</t>
  </si>
  <si>
    <t>MORISCO LOPEZ ANUAR EDUARDO</t>
  </si>
  <si>
    <t>MORTERA ELIAS ALEXANDER</t>
  </si>
  <si>
    <t>PAXTIAN VILLEGAS YAZMIN DEL CARMEN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</si>
  <si>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</si>
  <si>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</si>
  <si>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</si>
  <si>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</si>
  <si>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</si>
  <si>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</si>
  <si>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</si>
  <si>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</si>
  <si>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</si>
  <si>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</si>
  <si>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</si>
  <si>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</si>
  <si>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</si>
  <si>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</si>
  <si>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</si>
  <si>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</si>
  <si>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231U0198</t>
  </si>
  <si>
    <t>231U0199</t>
  </si>
  <si>
    <t>231U0203</t>
  </si>
  <si>
    <t>231U0589</t>
  </si>
  <si>
    <t>231U0206</t>
  </si>
  <si>
    <t>231U0694</t>
  </si>
  <si>
    <t>231U0207</t>
  </si>
  <si>
    <t>231U0209</t>
  </si>
  <si>
    <t>231U0211</t>
  </si>
  <si>
    <t>231U0214</t>
  </si>
  <si>
    <t>231U0652</t>
  </si>
  <si>
    <t>231U0217</t>
  </si>
  <si>
    <t>231U0220</t>
  </si>
  <si>
    <t>231U0221</t>
  </si>
  <si>
    <t>231U0227</t>
  </si>
  <si>
    <t>231U0230</t>
  </si>
  <si>
    <t>231U0698</t>
  </si>
  <si>
    <t>231U0233</t>
  </si>
  <si>
    <t>231U0235</t>
  </si>
  <si>
    <t>231U0204</t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</si>
  <si>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</si>
  <si>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</si>
  <si>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</si>
  <si>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</si>
  <si>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</si>
  <si>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</si>
  <si>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</si>
  <si>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COBIX RUIZ CARLOS IGNACIO</t>
  </si>
  <si>
    <t>CRUZ LÁZARO MISAEL</t>
  </si>
  <si>
    <t>DOMINGUEZ ARRES TITO</t>
  </si>
  <si>
    <t>DOMINGUEZ PUCHETA MANUEL DE JESUS</t>
  </si>
  <si>
    <t>ESCRIBANO ATAXCA FAUSTO ADAN</t>
  </si>
  <si>
    <t>IXTEPAN BELLI CARLOS DANIEL</t>
  </si>
  <si>
    <t>LANDA MENDOZA BRITZY DAYLIN</t>
  </si>
  <si>
    <t>LÓPEZ FELIPE SANDRA PAOLA</t>
  </si>
  <si>
    <t>MACHUCHO MIL LUIS DAVID</t>
  </si>
  <si>
    <t>MARCIAL ARRES ALYN GUADALUPE</t>
  </si>
  <si>
    <t>MARTINEZ LOEZA MARISSA</t>
  </si>
  <si>
    <t>MILLAN RUIZ KEVIN DE JESUS</t>
  </si>
  <si>
    <t>MORENO AGUILAR MARIA FERNANDA</t>
  </si>
  <si>
    <t>MÁLAGA GALEANA ANA ELIZABETH</t>
  </si>
  <si>
    <t>NEGRETE CONTRERAS SANTIAGO</t>
  </si>
  <si>
    <t>POLITO BUSTAMANTE JASMIN</t>
  </si>
  <si>
    <t>PUCHETA HERNÁNDEZ BRISA DEL ROCÍO</t>
  </si>
  <si>
    <t>RODAS FLORES LUIS CARLOS</t>
  </si>
  <si>
    <t>TEMICH SALAZAR PAULA</t>
  </si>
  <si>
    <t>TOTO TOTO JANNETH DEL ROSARIO</t>
  </si>
  <si>
    <t>VICENTE ALVARADO JUAN CARLOS</t>
  </si>
  <si>
    <t>XOLO ANTELE LOURDES</t>
  </si>
  <si>
    <t>ZEA CRUZ JOSHUA MARIANO</t>
  </si>
  <si>
    <t>231U0183</t>
  </si>
  <si>
    <t>231U0187</t>
  </si>
  <si>
    <t>231U0188</t>
  </si>
  <si>
    <t>231U0590</t>
  </si>
  <si>
    <t>231U0190</t>
  </si>
  <si>
    <t>231U0194</t>
  </si>
  <si>
    <t>231U0200</t>
  </si>
  <si>
    <t>231U0201</t>
  </si>
  <si>
    <t>231U0205</t>
  </si>
  <si>
    <t>231U0210</t>
  </si>
  <si>
    <t>231U0212</t>
  </si>
  <si>
    <t>231U0237</t>
  </si>
  <si>
    <t>231U0218</t>
  </si>
  <si>
    <t>231U0219</t>
  </si>
  <si>
    <t>231U0611</t>
  </si>
  <si>
    <t>231U0222</t>
  </si>
  <si>
    <t>231U0436</t>
  </si>
  <si>
    <t>231U0225</t>
  </si>
  <si>
    <t>231U0695</t>
  </si>
  <si>
    <t>231U0229</t>
  </si>
  <si>
    <t>231U0231</t>
  </si>
  <si>
    <t>231U0615</t>
  </si>
  <si>
    <t>231U0236</t>
  </si>
  <si>
    <t>211U0676</t>
  </si>
  <si>
    <t>BAXIN SORIANO MONTSERRAT GUADALUPE</t>
  </si>
  <si>
    <t>CAMPOS CHIGO JONATHAN</t>
  </si>
  <si>
    <t>CHAGALA FISCAL MIGUEL ANGEL</t>
  </si>
  <si>
    <t>CHAGALA PAXTIAN LUIS ARTURO</t>
  </si>
  <si>
    <t>CHAPOL ORTIZ LUIS ANTONIO</t>
  </si>
  <si>
    <t>COTA ALVARADO BRYAN DE JESUS</t>
  </si>
  <si>
    <t>ESCRIBANO SANDOVAL MARITZA</t>
  </si>
  <si>
    <t>GARCIA CANELA FRANCISCO</t>
  </si>
  <si>
    <t>LUPERCIO SANCHEZ TERESITA DE JESUS</t>
  </si>
  <si>
    <t>MEDRANO SOSA FERNANDA MICHELLE</t>
  </si>
  <si>
    <t>MIROS DOMINGUEZ KARLA RUBI</t>
  </si>
  <si>
    <t>ORGANISTA VILLASECA SIGRID SUZETTE</t>
  </si>
  <si>
    <t>PASCUAL RAMÍREZ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</si>
  <si>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</si>
  <si>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</si>
  <si>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</si>
  <si>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</si>
  <si>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</si>
  <si>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</si>
  <si>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</si>
  <si>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TEPAX PEREZ SINAI YAMILET</t>
  </si>
  <si>
    <t>VELASCO SEBA GABRIELA</t>
  </si>
  <si>
    <t>XOLO HERNANDEZ KARLA ALEJANDRA</t>
  </si>
  <si>
    <t>ZAPOT SANTIAGO NINFA ZAMIRA</t>
  </si>
  <si>
    <t>211U0208</t>
  </si>
  <si>
    <t>211U0212</t>
  </si>
  <si>
    <t>211U0214</t>
  </si>
  <si>
    <t>211U0215</t>
  </si>
  <si>
    <t>211U0217</t>
  </si>
  <si>
    <t>211U0223</t>
  </si>
  <si>
    <t>211U0225</t>
  </si>
  <si>
    <t>211U0226</t>
  </si>
  <si>
    <t>211U0229</t>
  </si>
  <si>
    <t>211U0234</t>
  </si>
  <si>
    <t>211U0618</t>
  </si>
  <si>
    <t>211U0242</t>
  </si>
  <si>
    <t>211U0243</t>
  </si>
  <si>
    <t>211U0249</t>
  </si>
  <si>
    <t>211U0616</t>
  </si>
  <si>
    <t>211U0252</t>
  </si>
  <si>
    <t>211U0254</t>
  </si>
  <si>
    <t>211U0255</t>
  </si>
  <si>
    <t>211U0256</t>
  </si>
  <si>
    <t>211U0260</t>
  </si>
  <si>
    <t>211U0270</t>
  </si>
  <si>
    <t>211U0272</t>
  </si>
  <si>
    <t>211U0273</t>
  </si>
  <si>
    <t>191U0636</t>
  </si>
  <si>
    <t>211U0279</t>
  </si>
  <si>
    <t>211U0284</t>
  </si>
  <si>
    <t>211U0614</t>
  </si>
  <si>
    <t>211U0286</t>
  </si>
  <si>
    <t>211U0289</t>
  </si>
  <si>
    <t>AMBROS MALAGA DIANA AZUCENA</t>
  </si>
  <si>
    <t>BAXIN POLITO FATIMA ALEJANDRA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</si>
  <si>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</si>
  <si>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</si>
  <si>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</si>
  <si>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</si>
  <si>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</si>
  <si>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</si>
  <si>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CRUZ LOBATO HENRY</t>
  </si>
  <si>
    <t>FISCAL CATEMAXCA ISAEL</t>
  </si>
  <si>
    <t>HERNANDEZ ABSALON ADRIANA</t>
  </si>
  <si>
    <t>IZQUIERDO CARRION RICARDO</t>
  </si>
  <si>
    <t>LAZARO MARTINEZ HERIBERTO CARLOS</t>
  </si>
  <si>
    <t>MARTINEZ MARTINEZ VICTOR HUGO</t>
  </si>
  <si>
    <t>MARTINEZ PALMA YURIDIANA</t>
  </si>
  <si>
    <t>MORALES HERNANDEZ ZAZIL-HA ZILVANI</t>
  </si>
  <si>
    <t>OLEA CATEMAXCA KENIA SARAI</t>
  </si>
  <si>
    <t>ORTEGA SANCHEZ ANGEL ANDRES</t>
  </si>
  <si>
    <t>OSORIO IXTEPAN MARCOS</t>
  </si>
  <si>
    <t>PEREZ ESCRIBANO LAISA CONCEPCION</t>
  </si>
  <si>
    <t>REYES SOSME ALEX</t>
  </si>
  <si>
    <t>RODRIGUEZ MARCIAL HEIDI ANGELICA</t>
  </si>
  <si>
    <t>SAINZ CHIGUIL ALEJANDRA</t>
  </si>
  <si>
    <t>SOSA CARVALLO ESTEBAN</t>
  </si>
  <si>
    <t>TEPOX CHAPOL ROSA YASMIN</t>
  </si>
  <si>
    <t>VAZQUEZ CORDERO CARLOS YAVHET</t>
  </si>
  <si>
    <t>VELASCO CONTRERAS GUSTAVO</t>
  </si>
  <si>
    <t>VERGARA POLITO MARIA MAGDALENA</t>
  </si>
  <si>
    <t>XOLO TORNADO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</si>
</sst>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99786</xdr:colOff>
      <xdr:row>57</xdr:row>
      <xdr:rowOff>172357</xdr:rowOff>
    </xdr:from>
    <xdr:to>
      <xdr:col>15</xdr:col>
      <xdr:colOff>231322</xdr:colOff>
      <xdr:row>70</xdr:row>
      <xdr:rowOff>156935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393" y="10391321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99786</xdr:colOff>
      <xdr:row>57</xdr:row>
      <xdr:rowOff>58965</xdr:rowOff>
    </xdr:from>
    <xdr:to>
      <xdr:col>15</xdr:col>
      <xdr:colOff>231322</xdr:colOff>
      <xdr:row>70</xdr:row>
      <xdr:rowOff>43543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393" y="10277929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90715</xdr:colOff>
      <xdr:row>57</xdr:row>
      <xdr:rowOff>154215</xdr:rowOff>
    </xdr:from>
    <xdr:to>
      <xdr:col>15</xdr:col>
      <xdr:colOff>221728</xdr:colOff>
      <xdr:row>70</xdr:row>
      <xdr:rowOff>136710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322" y="10373179"/>
          <a:ext cx="2761727" cy="23410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317500</xdr:colOff>
      <xdr:row>58</xdr:row>
      <xdr:rowOff>22679</xdr:rowOff>
    </xdr:from>
    <xdr:to>
      <xdr:col>16</xdr:col>
      <xdr:colOff>35763</xdr:colOff>
      <xdr:row>71</xdr:row>
      <xdr:rowOff>5174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3107" y="10423072"/>
          <a:ext cx="2761727" cy="2341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57</xdr:row>
      <xdr:rowOff>176893</xdr:rowOff>
    </xdr:from>
    <xdr:to>
      <xdr:col>15</xdr:col>
      <xdr:colOff>194513</xdr:colOff>
      <xdr:row>70</xdr:row>
      <xdr:rowOff>159388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9107" y="10395857"/>
          <a:ext cx="2761727" cy="23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6" zoomScale="94" zoomScaleNormal="94" workbookViewId="0">
      <selection activeCell="K33" sqref="K33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55000000000000004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18" x14ac:dyDescent="0.55000000000000004">
      <c r="C4" t="s">
        <v>0</v>
      </c>
      <c r="D4" s="53" t="s">
        <v>25</v>
      </c>
      <c r="E4" s="53"/>
      <c r="F4" s="53"/>
      <c r="G4" s="53"/>
      <c r="I4" t="s">
        <v>1</v>
      </c>
      <c r="J4" s="41" t="s">
        <v>26</v>
      </c>
      <c r="K4" s="41"/>
      <c r="M4" t="s">
        <v>2</v>
      </c>
      <c r="N4" s="42">
        <v>45203</v>
      </c>
      <c r="O4" s="42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1" t="s">
        <v>27</v>
      </c>
      <c r="E6" s="41"/>
      <c r="F6" s="41"/>
      <c r="G6" s="41"/>
      <c r="I6" s="46" t="s">
        <v>22</v>
      </c>
      <c r="J6" s="46"/>
      <c r="K6" s="47" t="s">
        <v>24</v>
      </c>
      <c r="L6" s="47"/>
      <c r="M6" s="47"/>
      <c r="N6" s="47"/>
      <c r="O6" s="47"/>
      <c r="P6" s="47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55000000000000004">
      <c r="B9" s="7">
        <v>1</v>
      </c>
      <c r="C9" s="28" t="s">
        <v>107</v>
      </c>
      <c r="D9" s="30" t="s">
        <v>127</v>
      </c>
      <c r="E9" s="31"/>
      <c r="F9" s="31"/>
      <c r="G9" s="31"/>
      <c r="H9" s="31"/>
      <c r="I9" s="32"/>
      <c r="J9" s="4">
        <v>76</v>
      </c>
      <c r="K9" s="4"/>
      <c r="L9" s="5"/>
      <c r="M9" s="5"/>
      <c r="N9" s="5"/>
      <c r="O9" s="5"/>
      <c r="P9" s="5"/>
      <c r="Q9" s="14">
        <f>SUM(J9:P9)/7</f>
        <v>10.857142857142858</v>
      </c>
    </row>
    <row r="10" spans="2:18" x14ac:dyDescent="0.55000000000000004">
      <c r="B10" s="7">
        <f>B9+1</f>
        <v>2</v>
      </c>
      <c r="C10" s="28" t="s">
        <v>108</v>
      </c>
      <c r="D10" s="30" t="s">
        <v>128</v>
      </c>
      <c r="E10" s="31"/>
      <c r="F10" s="31"/>
      <c r="G10" s="31"/>
      <c r="H10" s="31"/>
      <c r="I10" s="32"/>
      <c r="J10" s="4">
        <v>89</v>
      </c>
      <c r="K10" s="5"/>
      <c r="L10" s="5"/>
      <c r="M10" s="5"/>
      <c r="N10" s="5"/>
      <c r="O10" s="5"/>
      <c r="P10" s="5"/>
      <c r="Q10" s="14">
        <f t="shared" ref="Q10:Q48" si="0">SUM(J10:P10)/7</f>
        <v>12.714285714285714</v>
      </c>
    </row>
    <row r="11" spans="2:18" x14ac:dyDescent="0.55000000000000004">
      <c r="B11" s="7">
        <f t="shared" ref="B11:B53" si="1">B10+1</f>
        <v>3</v>
      </c>
      <c r="C11" s="28" t="s">
        <v>109</v>
      </c>
      <c r="D11" s="30" t="s">
        <v>129</v>
      </c>
      <c r="E11" s="31"/>
      <c r="F11" s="31"/>
      <c r="G11" s="31"/>
      <c r="H11" s="31"/>
      <c r="I11" s="32"/>
      <c r="J11" s="4">
        <v>89</v>
      </c>
      <c r="K11" s="5"/>
      <c r="L11" s="5"/>
      <c r="M11" s="5"/>
      <c r="N11" s="5"/>
      <c r="O11" s="5"/>
      <c r="P11" s="5"/>
      <c r="Q11" s="14">
        <f t="shared" si="0"/>
        <v>12.714285714285714</v>
      </c>
    </row>
    <row r="12" spans="2:18" x14ac:dyDescent="0.55000000000000004">
      <c r="B12" s="7">
        <f t="shared" si="1"/>
        <v>4</v>
      </c>
      <c r="C12" s="28" t="s">
        <v>110</v>
      </c>
      <c r="D12" s="30" t="s">
        <v>130</v>
      </c>
      <c r="E12" s="31"/>
      <c r="F12" s="31"/>
      <c r="G12" s="31"/>
      <c r="H12" s="31"/>
      <c r="I12" s="32"/>
      <c r="J12" s="4">
        <v>82</v>
      </c>
      <c r="K12" s="5"/>
      <c r="L12" s="5"/>
      <c r="M12" s="5"/>
      <c r="N12" s="5"/>
      <c r="O12" s="5"/>
      <c r="P12" s="5"/>
      <c r="Q12" s="14">
        <f t="shared" si="0"/>
        <v>11.714285714285714</v>
      </c>
    </row>
    <row r="13" spans="2:18" x14ac:dyDescent="0.55000000000000004">
      <c r="B13" s="7">
        <f t="shared" si="1"/>
        <v>5</v>
      </c>
      <c r="C13" s="28" t="s">
        <v>111</v>
      </c>
      <c r="D13" s="30" t="s">
        <v>131</v>
      </c>
      <c r="E13" s="31"/>
      <c r="F13" s="31"/>
      <c r="G13" s="31"/>
      <c r="H13" s="31"/>
      <c r="I13" s="32"/>
      <c r="J13" s="4">
        <v>76</v>
      </c>
      <c r="K13" s="5"/>
      <c r="L13" s="5"/>
      <c r="M13" s="5"/>
      <c r="N13" s="5"/>
      <c r="O13" s="5"/>
      <c r="P13" s="5"/>
      <c r="Q13" s="14">
        <f t="shared" si="0"/>
        <v>10.857142857142858</v>
      </c>
    </row>
    <row r="14" spans="2:18" x14ac:dyDescent="0.55000000000000004">
      <c r="B14" s="7">
        <f t="shared" si="1"/>
        <v>6</v>
      </c>
      <c r="C14" s="28" t="s">
        <v>112</v>
      </c>
      <c r="D14" s="30" t="s">
        <v>132</v>
      </c>
      <c r="E14" s="31"/>
      <c r="F14" s="31"/>
      <c r="G14" s="31"/>
      <c r="H14" s="31"/>
      <c r="I14" s="32"/>
      <c r="J14" s="4">
        <v>79</v>
      </c>
      <c r="K14" s="5"/>
      <c r="L14" s="5"/>
      <c r="M14" s="5"/>
      <c r="N14" s="5"/>
      <c r="O14" s="5"/>
      <c r="P14" s="5"/>
      <c r="Q14" s="14">
        <f t="shared" si="0"/>
        <v>11.285714285714286</v>
      </c>
    </row>
    <row r="15" spans="2:18" x14ac:dyDescent="0.55000000000000004">
      <c r="B15" s="7">
        <f t="shared" si="1"/>
        <v>7</v>
      </c>
      <c r="C15" s="28" t="s">
        <v>113</v>
      </c>
      <c r="D15" s="30" t="s">
        <v>133</v>
      </c>
      <c r="E15" s="31"/>
      <c r="F15" s="31"/>
      <c r="G15" s="31"/>
      <c r="H15" s="31"/>
      <c r="I15" s="32"/>
      <c r="J15" s="4">
        <v>79</v>
      </c>
      <c r="K15" s="5"/>
      <c r="L15" s="5"/>
      <c r="M15" s="5"/>
      <c r="N15" s="5"/>
      <c r="O15" s="5"/>
      <c r="P15" s="5"/>
      <c r="Q15" s="14">
        <f t="shared" si="0"/>
        <v>11.285714285714286</v>
      </c>
    </row>
    <row r="16" spans="2:18" x14ac:dyDescent="0.55000000000000004">
      <c r="B16" s="7">
        <f t="shared" si="1"/>
        <v>8</v>
      </c>
      <c r="C16" s="28" t="s">
        <v>114</v>
      </c>
      <c r="D16" s="30" t="s">
        <v>134</v>
      </c>
      <c r="E16" s="31"/>
      <c r="F16" s="31"/>
      <c r="G16" s="31"/>
      <c r="H16" s="31"/>
      <c r="I16" s="32"/>
      <c r="J16" s="4">
        <v>79</v>
      </c>
      <c r="K16" s="5"/>
      <c r="L16" s="5"/>
      <c r="M16" s="5"/>
      <c r="N16" s="5"/>
      <c r="O16" s="5"/>
      <c r="P16" s="5"/>
      <c r="Q16" s="14">
        <f t="shared" si="0"/>
        <v>11.285714285714286</v>
      </c>
    </row>
    <row r="17" spans="2:17" x14ac:dyDescent="0.55000000000000004">
      <c r="B17" s="7">
        <f t="shared" si="1"/>
        <v>9</v>
      </c>
      <c r="C17" s="28" t="s">
        <v>115</v>
      </c>
      <c r="D17" s="30" t="s">
        <v>135</v>
      </c>
      <c r="E17" s="31"/>
      <c r="F17" s="31"/>
      <c r="G17" s="31"/>
      <c r="H17" s="31"/>
      <c r="I17" s="32"/>
      <c r="J17" s="4"/>
      <c r="K17" s="5"/>
      <c r="L17" s="5"/>
      <c r="M17" s="5"/>
      <c r="N17" s="5"/>
      <c r="O17" s="5"/>
      <c r="P17" s="5"/>
      <c r="Q17" s="14">
        <f t="shared" si="0"/>
        <v>0</v>
      </c>
    </row>
    <row r="18" spans="2:17" x14ac:dyDescent="0.55000000000000004">
      <c r="B18" s="7">
        <f t="shared" si="1"/>
        <v>10</v>
      </c>
      <c r="C18" s="28" t="s">
        <v>116</v>
      </c>
      <c r="D18" s="30" t="s">
        <v>136</v>
      </c>
      <c r="E18" s="31"/>
      <c r="F18" s="31"/>
      <c r="G18" s="31"/>
      <c r="H18" s="31"/>
      <c r="I18" s="32"/>
      <c r="J18" s="4">
        <v>79</v>
      </c>
      <c r="K18" s="5"/>
      <c r="L18" s="5"/>
      <c r="M18" s="5"/>
      <c r="N18" s="5"/>
      <c r="O18" s="5"/>
      <c r="P18" s="5"/>
      <c r="Q18" s="14">
        <f t="shared" si="0"/>
        <v>11.285714285714286</v>
      </c>
    </row>
    <row r="19" spans="2:17" x14ac:dyDescent="0.55000000000000004">
      <c r="B19" s="7">
        <f t="shared" si="1"/>
        <v>11</v>
      </c>
      <c r="C19" s="28" t="s">
        <v>117</v>
      </c>
      <c r="D19" s="30" t="s">
        <v>137</v>
      </c>
      <c r="E19" s="31"/>
      <c r="F19" s="31"/>
      <c r="G19" s="31"/>
      <c r="H19" s="31"/>
      <c r="I19" s="32"/>
      <c r="J19" s="4">
        <v>82</v>
      </c>
      <c r="K19" s="5"/>
      <c r="L19" s="5"/>
      <c r="M19" s="5"/>
      <c r="N19" s="5"/>
      <c r="O19" s="5"/>
      <c r="P19" s="5"/>
      <c r="Q19" s="14">
        <f t="shared" si="0"/>
        <v>11.714285714285714</v>
      </c>
    </row>
    <row r="20" spans="2:17" x14ac:dyDescent="0.55000000000000004">
      <c r="B20" s="7">
        <f t="shared" si="1"/>
        <v>12</v>
      </c>
      <c r="C20" s="28" t="s">
        <v>118</v>
      </c>
      <c r="D20" s="30" t="s">
        <v>138</v>
      </c>
      <c r="E20" s="31"/>
      <c r="F20" s="31"/>
      <c r="G20" s="31"/>
      <c r="H20" s="31"/>
      <c r="I20" s="32"/>
      <c r="J20" s="4">
        <v>75</v>
      </c>
      <c r="K20" s="5"/>
      <c r="L20" s="5"/>
      <c r="M20" s="5"/>
      <c r="N20" s="5"/>
      <c r="O20" s="5"/>
      <c r="P20" s="5"/>
      <c r="Q20" s="14">
        <f t="shared" si="0"/>
        <v>10.714285714285714</v>
      </c>
    </row>
    <row r="21" spans="2:17" x14ac:dyDescent="0.55000000000000004">
      <c r="B21" s="7">
        <f t="shared" si="1"/>
        <v>13</v>
      </c>
      <c r="C21" s="28" t="s">
        <v>119</v>
      </c>
      <c r="D21" s="30" t="s">
        <v>139</v>
      </c>
      <c r="E21" s="31"/>
      <c r="F21" s="31"/>
      <c r="G21" s="31"/>
      <c r="H21" s="31"/>
      <c r="I21" s="32"/>
      <c r="J21" s="4">
        <v>72</v>
      </c>
      <c r="K21" s="5"/>
      <c r="L21" s="5"/>
      <c r="M21" s="5"/>
      <c r="N21" s="5"/>
      <c r="O21" s="5"/>
      <c r="P21" s="5"/>
      <c r="Q21" s="14">
        <f t="shared" si="0"/>
        <v>10.285714285714286</v>
      </c>
    </row>
    <row r="22" spans="2:17" x14ac:dyDescent="0.55000000000000004">
      <c r="B22" s="7">
        <f t="shared" si="1"/>
        <v>14</v>
      </c>
      <c r="C22" s="28" t="s">
        <v>120</v>
      </c>
      <c r="D22" s="30" t="s">
        <v>140</v>
      </c>
      <c r="E22" s="31"/>
      <c r="F22" s="31"/>
      <c r="G22" s="31"/>
      <c r="H22" s="31"/>
      <c r="I22" s="32"/>
      <c r="J22" s="4"/>
      <c r="K22" s="5"/>
      <c r="L22" s="5"/>
      <c r="M22" s="5"/>
      <c r="N22" s="5"/>
      <c r="O22" s="5"/>
      <c r="P22" s="5"/>
      <c r="Q22" s="14">
        <f t="shared" si="0"/>
        <v>0</v>
      </c>
    </row>
    <row r="23" spans="2:17" x14ac:dyDescent="0.55000000000000004">
      <c r="B23" s="7">
        <f t="shared" si="1"/>
        <v>15</v>
      </c>
      <c r="C23" s="28" t="s">
        <v>121</v>
      </c>
      <c r="D23" s="30" t="s">
        <v>141</v>
      </c>
      <c r="E23" s="31"/>
      <c r="F23" s="31"/>
      <c r="G23" s="31"/>
      <c r="H23" s="31"/>
      <c r="I23" s="32"/>
      <c r="J23" s="4">
        <v>89</v>
      </c>
      <c r="K23" s="5"/>
      <c r="L23" s="5"/>
      <c r="M23" s="5"/>
      <c r="N23" s="5"/>
      <c r="O23" s="5"/>
      <c r="P23" s="5"/>
      <c r="Q23" s="14">
        <f t="shared" si="0"/>
        <v>12.714285714285714</v>
      </c>
    </row>
    <row r="24" spans="2:17" x14ac:dyDescent="0.55000000000000004">
      <c r="B24" s="7">
        <f t="shared" si="1"/>
        <v>16</v>
      </c>
      <c r="C24" s="28" t="s">
        <v>122</v>
      </c>
      <c r="D24" s="30" t="s">
        <v>142</v>
      </c>
      <c r="E24" s="31"/>
      <c r="F24" s="31"/>
      <c r="G24" s="31"/>
      <c r="H24" s="31"/>
      <c r="I24" s="32"/>
      <c r="J24" s="4">
        <v>80</v>
      </c>
      <c r="K24" s="5"/>
      <c r="L24" s="5"/>
      <c r="M24" s="5"/>
      <c r="N24" s="5"/>
      <c r="O24" s="5"/>
      <c r="P24" s="5"/>
      <c r="Q24" s="14">
        <f t="shared" si="0"/>
        <v>11.428571428571429</v>
      </c>
    </row>
    <row r="25" spans="2:17" x14ac:dyDescent="0.55000000000000004">
      <c r="B25" s="7">
        <f t="shared" si="1"/>
        <v>17</v>
      </c>
      <c r="C25" s="28" t="s">
        <v>123</v>
      </c>
      <c r="D25" s="30" t="s">
        <v>143</v>
      </c>
      <c r="E25" s="31"/>
      <c r="F25" s="31"/>
      <c r="G25" s="31"/>
      <c r="H25" s="31"/>
      <c r="I25" s="32"/>
      <c r="J25" s="4">
        <v>89</v>
      </c>
      <c r="K25" s="5"/>
      <c r="L25" s="5"/>
      <c r="M25" s="5"/>
      <c r="N25" s="5"/>
      <c r="O25" s="5"/>
      <c r="P25" s="5"/>
      <c r="Q25" s="14">
        <f t="shared" si="0"/>
        <v>12.714285714285714</v>
      </c>
    </row>
    <row r="26" spans="2:17" x14ac:dyDescent="0.55000000000000004">
      <c r="B26" s="7">
        <f t="shared" si="1"/>
        <v>18</v>
      </c>
      <c r="C26" s="28" t="s">
        <v>124</v>
      </c>
      <c r="D26" s="30" t="s">
        <v>144</v>
      </c>
      <c r="E26" s="31"/>
      <c r="F26" s="31"/>
      <c r="G26" s="31"/>
      <c r="H26" s="31"/>
      <c r="I26" s="32"/>
      <c r="J26" s="4">
        <v>76</v>
      </c>
      <c r="K26" s="5"/>
      <c r="L26" s="5"/>
      <c r="M26" s="5"/>
      <c r="N26" s="5"/>
      <c r="O26" s="5"/>
      <c r="P26" s="5"/>
      <c r="Q26" s="14">
        <f t="shared" si="0"/>
        <v>10.857142857142858</v>
      </c>
    </row>
    <row r="27" spans="2:17" x14ac:dyDescent="0.55000000000000004">
      <c r="B27" s="7">
        <f t="shared" si="1"/>
        <v>19</v>
      </c>
      <c r="C27" s="28" t="s">
        <v>125</v>
      </c>
      <c r="D27" s="30" t="s">
        <v>145</v>
      </c>
      <c r="E27" s="31"/>
      <c r="F27" s="31"/>
      <c r="G27" s="31"/>
      <c r="H27" s="31"/>
      <c r="I27" s="32"/>
      <c r="J27" s="19">
        <v>71</v>
      </c>
      <c r="K27" s="4"/>
      <c r="L27" s="4"/>
      <c r="M27" s="4"/>
      <c r="N27" s="4"/>
      <c r="O27" s="4"/>
      <c r="P27" s="4"/>
      <c r="Q27" s="14">
        <f t="shared" si="0"/>
        <v>10.142857142857142</v>
      </c>
    </row>
    <row r="28" spans="2:17" x14ac:dyDescent="0.55000000000000004">
      <c r="B28" s="7">
        <f t="shared" si="1"/>
        <v>20</v>
      </c>
      <c r="C28" s="28" t="s">
        <v>126</v>
      </c>
      <c r="D28" s="30" t="s">
        <v>146</v>
      </c>
      <c r="E28" s="31"/>
      <c r="F28" s="31"/>
      <c r="G28" s="31"/>
      <c r="H28" s="31"/>
      <c r="I28" s="32"/>
      <c r="J28" s="19">
        <v>72</v>
      </c>
      <c r="K28" s="4"/>
      <c r="L28" s="4"/>
      <c r="M28" s="4"/>
      <c r="N28" s="4"/>
      <c r="O28" s="4"/>
      <c r="P28" s="4"/>
      <c r="Q28" s="14">
        <f t="shared" si="0"/>
        <v>10.285714285714286</v>
      </c>
    </row>
    <row r="29" spans="2:17" x14ac:dyDescent="0.55000000000000004">
      <c r="B29" s="7">
        <f t="shared" si="1"/>
        <v>21</v>
      </c>
      <c r="C29" s="7"/>
      <c r="D29" s="40"/>
      <c r="E29" s="40"/>
      <c r="F29" s="40"/>
      <c r="G29" s="40"/>
      <c r="H29" s="40"/>
      <c r="I29" s="40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55000000000000004">
      <c r="B30" s="7">
        <f t="shared" si="1"/>
        <v>22</v>
      </c>
      <c r="C30" s="7"/>
      <c r="D30" s="40"/>
      <c r="E30" s="40"/>
      <c r="F30" s="40"/>
      <c r="G30" s="40"/>
      <c r="H30" s="40"/>
      <c r="I30" s="40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55000000000000004">
      <c r="B31" s="7">
        <f t="shared" si="1"/>
        <v>23</v>
      </c>
      <c r="C31" s="7"/>
      <c r="D31" s="40"/>
      <c r="E31" s="40"/>
      <c r="F31" s="40"/>
      <c r="G31" s="40"/>
      <c r="H31" s="40"/>
      <c r="I31" s="40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55000000000000004">
      <c r="B32" s="7">
        <f t="shared" si="1"/>
        <v>24</v>
      </c>
      <c r="C32" s="7"/>
      <c r="D32" s="40"/>
      <c r="E32" s="40"/>
      <c r="F32" s="40"/>
      <c r="G32" s="40"/>
      <c r="H32" s="40"/>
      <c r="I32" s="40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55000000000000004">
      <c r="B33" s="7">
        <f t="shared" si="1"/>
        <v>25</v>
      </c>
      <c r="C33" s="7"/>
      <c r="D33" s="40"/>
      <c r="E33" s="40"/>
      <c r="F33" s="40"/>
      <c r="G33" s="40"/>
      <c r="H33" s="40"/>
      <c r="I33" s="40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55000000000000004">
      <c r="B34" s="7">
        <f t="shared" si="1"/>
        <v>26</v>
      </c>
      <c r="C34" s="7"/>
      <c r="D34" s="40"/>
      <c r="E34" s="40"/>
      <c r="F34" s="40"/>
      <c r="G34" s="40"/>
      <c r="H34" s="40"/>
      <c r="I34" s="40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55000000000000004">
      <c r="B35" s="7">
        <f t="shared" si="1"/>
        <v>27</v>
      </c>
      <c r="C35" s="7"/>
      <c r="D35" s="40"/>
      <c r="E35" s="40"/>
      <c r="F35" s="40"/>
      <c r="G35" s="40"/>
      <c r="H35" s="40"/>
      <c r="I35" s="40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55000000000000004">
      <c r="B36" s="7">
        <f t="shared" si="1"/>
        <v>28</v>
      </c>
      <c r="C36" s="7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55000000000000004">
      <c r="B37" s="7">
        <f t="shared" si="1"/>
        <v>29</v>
      </c>
      <c r="C37" s="7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55000000000000004">
      <c r="B38" s="7">
        <f t="shared" si="1"/>
        <v>30</v>
      </c>
      <c r="C38" s="7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55000000000000004">
      <c r="B39" s="7">
        <f t="shared" si="1"/>
        <v>31</v>
      </c>
      <c r="C39" s="7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55000000000000004">
      <c r="B40" s="7">
        <f t="shared" si="1"/>
        <v>32</v>
      </c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55000000000000004">
      <c r="B41" s="7">
        <f t="shared" si="1"/>
        <v>33</v>
      </c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55000000000000004">
      <c r="B42" s="7">
        <f t="shared" si="1"/>
        <v>34</v>
      </c>
      <c r="C42" s="7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55000000000000004">
      <c r="B43" s="7">
        <f t="shared" si="1"/>
        <v>35</v>
      </c>
      <c r="C43" s="7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55000000000000004">
      <c r="B44" s="7">
        <f t="shared" si="1"/>
        <v>36</v>
      </c>
      <c r="C44" s="7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55000000000000004">
      <c r="B45" s="7">
        <f t="shared" si="1"/>
        <v>37</v>
      </c>
      <c r="C45" s="9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55000000000000004">
      <c r="B46" s="7">
        <f t="shared" si="1"/>
        <v>38</v>
      </c>
      <c r="C46" s="9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55000000000000004">
      <c r="B47" s="7">
        <f t="shared" si="1"/>
        <v>39</v>
      </c>
      <c r="C47" s="9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55000000000000004">
      <c r="B48" s="7">
        <f t="shared" si="1"/>
        <v>40</v>
      </c>
      <c r="C48" s="9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55000000000000004">
      <c r="B49" s="8">
        <f t="shared" si="1"/>
        <v>41</v>
      </c>
      <c r="C49" s="9"/>
      <c r="D49" s="36"/>
      <c r="E49" s="36"/>
      <c r="F49" s="36"/>
      <c r="G49" s="36"/>
      <c r="H49" s="36"/>
      <c r="I49" s="36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55000000000000004">
      <c r="B50" s="8">
        <f t="shared" si="1"/>
        <v>42</v>
      </c>
      <c r="C50" s="9"/>
      <c r="D50" s="36"/>
      <c r="E50" s="36"/>
      <c r="F50" s="36"/>
      <c r="G50" s="36"/>
      <c r="H50" s="36"/>
      <c r="I50" s="36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55000000000000004">
      <c r="B51" s="8">
        <f t="shared" si="1"/>
        <v>43</v>
      </c>
      <c r="C51" s="9"/>
      <c r="D51" s="36"/>
      <c r="E51" s="36"/>
      <c r="F51" s="36"/>
      <c r="G51" s="36"/>
      <c r="H51" s="36"/>
      <c r="I51" s="36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55000000000000004">
      <c r="B52" s="16">
        <f t="shared" si="1"/>
        <v>44</v>
      </c>
      <c r="C52" s="9"/>
      <c r="D52" s="36"/>
      <c r="E52" s="36"/>
      <c r="F52" s="36"/>
      <c r="G52" s="36"/>
      <c r="H52" s="36"/>
      <c r="I52" s="36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55000000000000004">
      <c r="B53" s="16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35"/>
      <c r="D54" s="35"/>
      <c r="E54" s="10"/>
      <c r="H54" s="49" t="s">
        <v>19</v>
      </c>
      <c r="I54" s="49"/>
      <c r="J54" s="23">
        <v>18</v>
      </c>
      <c r="K54" s="23"/>
      <c r="L54" s="23"/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35"/>
      <c r="D55" s="35"/>
      <c r="E55" s="11"/>
      <c r="H55" s="50" t="s">
        <v>20</v>
      </c>
      <c r="I55" s="50"/>
      <c r="J55" s="24">
        <v>2</v>
      </c>
      <c r="K55" s="24"/>
      <c r="L55" s="24"/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35"/>
      <c r="D56" s="35"/>
      <c r="E56" s="35"/>
      <c r="H56" s="50" t="s">
        <v>21</v>
      </c>
      <c r="I56" s="50"/>
      <c r="J56" s="24">
        <v>20</v>
      </c>
      <c r="K56" s="24"/>
      <c r="L56" s="24"/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35"/>
      <c r="D57" s="35"/>
      <c r="E57" s="10"/>
      <c r="F57" s="12"/>
      <c r="H57" s="51" t="s">
        <v>16</v>
      </c>
      <c r="I57" s="51"/>
      <c r="J57" s="25">
        <v>0.9</v>
      </c>
      <c r="K57" s="26"/>
      <c r="L57" s="26"/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35"/>
      <c r="D58" s="35"/>
      <c r="E58" s="10"/>
      <c r="F58" s="12"/>
      <c r="H58" s="51" t="s">
        <v>17</v>
      </c>
      <c r="I58" s="51"/>
      <c r="J58" s="25">
        <v>0.1</v>
      </c>
      <c r="K58" s="25"/>
      <c r="L58" s="26"/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35"/>
      <c r="D59" s="35"/>
      <c r="E59" s="11"/>
      <c r="F59" s="12"/>
    </row>
    <row r="60" spans="2:17" x14ac:dyDescent="0.55000000000000004">
      <c r="C60" s="10"/>
      <c r="D60" s="10"/>
      <c r="E60" s="11"/>
      <c r="F60" s="12"/>
    </row>
    <row r="61" spans="2:17" x14ac:dyDescent="0.55000000000000004">
      <c r="J61" s="52"/>
      <c r="K61" s="52"/>
      <c r="L61" s="52"/>
      <c r="M61" s="52"/>
      <c r="N61" s="52"/>
      <c r="O61" s="52"/>
      <c r="P61" s="52"/>
    </row>
    <row r="62" spans="2:17" x14ac:dyDescent="0.55000000000000004">
      <c r="J62" s="45" t="s">
        <v>18</v>
      </c>
      <c r="K62" s="45"/>
      <c r="L62" s="45"/>
      <c r="M62" s="45"/>
      <c r="N62" s="45"/>
      <c r="O62" s="45"/>
      <c r="P62" s="45"/>
    </row>
  </sheetData>
  <mergeCells count="4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B2:P2"/>
    <mergeCell ref="D29:I29"/>
    <mergeCell ref="D30:I30"/>
    <mergeCell ref="D31:I31"/>
    <mergeCell ref="D39:I39"/>
    <mergeCell ref="D40:I40"/>
    <mergeCell ref="D32:I32"/>
    <mergeCell ref="D48:I48"/>
    <mergeCell ref="D33:I33"/>
    <mergeCell ref="D34:I34"/>
    <mergeCell ref="D35:I35"/>
    <mergeCell ref="D36:I36"/>
    <mergeCell ref="D37:I37"/>
    <mergeCell ref="D38:I38"/>
    <mergeCell ref="D44:I44"/>
    <mergeCell ref="D45:I45"/>
    <mergeCell ref="D46:I46"/>
    <mergeCell ref="D47:I47"/>
    <mergeCell ref="D41:I41"/>
    <mergeCell ref="D42:I42"/>
    <mergeCell ref="D43:I43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8" zoomScale="84" zoomScaleNormal="84" workbookViewId="0">
      <selection activeCell="K58" sqref="K58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55000000000000004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20"/>
    </row>
    <row r="4" spans="2:18" x14ac:dyDescent="0.55000000000000004">
      <c r="C4" t="s">
        <v>0</v>
      </c>
      <c r="D4" s="53" t="s">
        <v>28</v>
      </c>
      <c r="E4" s="53"/>
      <c r="F4" s="53"/>
      <c r="G4" s="53"/>
      <c r="I4" t="s">
        <v>1</v>
      </c>
      <c r="J4" s="41" t="s">
        <v>29</v>
      </c>
      <c r="K4" s="41"/>
      <c r="M4" t="s">
        <v>2</v>
      </c>
      <c r="N4" s="42">
        <v>45203</v>
      </c>
      <c r="O4" s="42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1" t="s">
        <v>27</v>
      </c>
      <c r="E6" s="41"/>
      <c r="F6" s="41"/>
      <c r="G6" s="41"/>
      <c r="I6" s="46" t="s">
        <v>22</v>
      </c>
      <c r="J6" s="46"/>
      <c r="K6" s="47" t="s">
        <v>24</v>
      </c>
      <c r="L6" s="47"/>
      <c r="M6" s="47"/>
      <c r="N6" s="47"/>
      <c r="O6" s="47"/>
      <c r="P6" s="47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28" t="s">
        <v>147</v>
      </c>
      <c r="D9" s="29" t="s">
        <v>177</v>
      </c>
      <c r="E9" s="30"/>
      <c r="F9" s="31"/>
      <c r="G9" s="31"/>
      <c r="H9" s="31"/>
      <c r="I9" s="32"/>
      <c r="J9" s="19">
        <v>78</v>
      </c>
      <c r="K9" s="19"/>
      <c r="L9" s="19"/>
      <c r="M9" s="19"/>
      <c r="N9" s="19"/>
      <c r="O9" s="19"/>
      <c r="P9" s="19"/>
      <c r="Q9" s="14">
        <f>SUM(J9:P9)/7</f>
        <v>11.142857142857142</v>
      </c>
    </row>
    <row r="10" spans="2:18" x14ac:dyDescent="0.55000000000000004">
      <c r="B10" s="18">
        <f>B9+1</f>
        <v>2</v>
      </c>
      <c r="C10" s="28" t="s">
        <v>148</v>
      </c>
      <c r="D10" s="29" t="s">
        <v>178</v>
      </c>
      <c r="E10" s="30"/>
      <c r="F10" s="31"/>
      <c r="G10" s="31"/>
      <c r="H10" s="31"/>
      <c r="I10" s="32"/>
      <c r="J10" s="19">
        <v>82</v>
      </c>
      <c r="K10" s="19"/>
      <c r="L10" s="19"/>
      <c r="M10" s="19"/>
      <c r="N10" s="19"/>
      <c r="O10" s="19"/>
      <c r="P10" s="19"/>
      <c r="Q10" s="14">
        <f t="shared" ref="Q10:Q48" si="0">SUM(J10:P10)/7</f>
        <v>11.714285714285714</v>
      </c>
    </row>
    <row r="11" spans="2:18" x14ac:dyDescent="0.55000000000000004">
      <c r="B11" s="18">
        <f t="shared" ref="B11:B53" si="1">B10+1</f>
        <v>3</v>
      </c>
      <c r="C11" s="28" t="s">
        <v>149</v>
      </c>
      <c r="D11" s="29" t="s">
        <v>179</v>
      </c>
      <c r="E11" s="29"/>
      <c r="F11" s="29"/>
      <c r="G11" s="29"/>
      <c r="H11" s="29"/>
      <c r="I11" s="29"/>
      <c r="J11" s="19">
        <v>82</v>
      </c>
      <c r="K11" s="19"/>
      <c r="L11" s="19"/>
      <c r="M11" s="19"/>
      <c r="N11" s="19"/>
      <c r="O11" s="19"/>
      <c r="P11" s="19"/>
      <c r="Q11" s="14">
        <f t="shared" si="0"/>
        <v>11.714285714285714</v>
      </c>
    </row>
    <row r="12" spans="2:18" x14ac:dyDescent="0.55000000000000004">
      <c r="B12" s="18">
        <f t="shared" si="1"/>
        <v>4</v>
      </c>
      <c r="C12" s="28" t="s">
        <v>150</v>
      </c>
      <c r="D12" s="29" t="s">
        <v>180</v>
      </c>
      <c r="E12" s="29"/>
      <c r="F12" s="29"/>
      <c r="G12" s="29"/>
      <c r="H12" s="29"/>
      <c r="I12" s="29"/>
      <c r="J12" s="19">
        <v>78</v>
      </c>
      <c r="K12" s="19"/>
      <c r="L12" s="19"/>
      <c r="M12" s="19"/>
      <c r="N12" s="19"/>
      <c r="O12" s="19"/>
      <c r="P12" s="19"/>
      <c r="Q12" s="14">
        <f t="shared" si="0"/>
        <v>11.142857142857142</v>
      </c>
    </row>
    <row r="13" spans="2:18" x14ac:dyDescent="0.55000000000000004">
      <c r="B13" s="18">
        <f t="shared" si="1"/>
        <v>5</v>
      </c>
      <c r="C13" s="28" t="s">
        <v>151</v>
      </c>
      <c r="D13" s="29" t="s">
        <v>181</v>
      </c>
      <c r="E13" s="29"/>
      <c r="F13" s="29"/>
      <c r="G13" s="29"/>
      <c r="H13" s="29"/>
      <c r="I13" s="29"/>
      <c r="J13" s="19">
        <v>80</v>
      </c>
      <c r="K13" s="19"/>
      <c r="L13" s="19"/>
      <c r="M13" s="19"/>
      <c r="N13" s="19"/>
      <c r="O13" s="19"/>
      <c r="P13" s="19"/>
      <c r="Q13" s="14">
        <f t="shared" si="0"/>
        <v>11.428571428571429</v>
      </c>
    </row>
    <row r="14" spans="2:18" x14ac:dyDescent="0.55000000000000004">
      <c r="B14" s="18">
        <f t="shared" si="1"/>
        <v>6</v>
      </c>
      <c r="C14" s="28" t="s">
        <v>152</v>
      </c>
      <c r="D14" s="29" t="s">
        <v>182</v>
      </c>
      <c r="E14" s="29"/>
      <c r="F14" s="29"/>
      <c r="G14" s="29"/>
      <c r="H14" s="29"/>
      <c r="I14" s="29"/>
      <c r="J14" s="19">
        <v>72</v>
      </c>
      <c r="K14" s="19"/>
      <c r="L14" s="19"/>
      <c r="M14" s="19"/>
      <c r="N14" s="19"/>
      <c r="O14" s="19"/>
      <c r="P14" s="19"/>
      <c r="Q14" s="14">
        <f t="shared" si="0"/>
        <v>10.285714285714286</v>
      </c>
    </row>
    <row r="15" spans="2:18" x14ac:dyDescent="0.55000000000000004">
      <c r="B15" s="18">
        <f t="shared" si="1"/>
        <v>7</v>
      </c>
      <c r="C15" s="28" t="s">
        <v>153</v>
      </c>
      <c r="D15" s="29" t="s">
        <v>183</v>
      </c>
      <c r="E15" s="29"/>
      <c r="F15" s="29"/>
      <c r="G15" s="29"/>
      <c r="H15" s="29"/>
      <c r="I15" s="29"/>
      <c r="J15" s="19">
        <v>72</v>
      </c>
      <c r="K15" s="19"/>
      <c r="L15" s="19"/>
      <c r="M15" s="19"/>
      <c r="N15" s="19"/>
      <c r="O15" s="19"/>
      <c r="P15" s="19"/>
      <c r="Q15" s="14">
        <f t="shared" si="0"/>
        <v>10.285714285714286</v>
      </c>
    </row>
    <row r="16" spans="2:18" x14ac:dyDescent="0.55000000000000004">
      <c r="B16" s="18">
        <f t="shared" si="1"/>
        <v>8</v>
      </c>
      <c r="C16" s="28" t="s">
        <v>154</v>
      </c>
      <c r="D16" s="29" t="s">
        <v>184</v>
      </c>
      <c r="E16" s="29"/>
      <c r="F16" s="29"/>
      <c r="G16" s="29"/>
      <c r="H16" s="29"/>
      <c r="I16" s="29"/>
      <c r="J16" s="19">
        <v>78</v>
      </c>
      <c r="K16" s="19"/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55000000000000004">
      <c r="B17" s="18">
        <f t="shared" si="1"/>
        <v>9</v>
      </c>
      <c r="C17" s="28" t="s">
        <v>155</v>
      </c>
      <c r="D17" s="29" t="s">
        <v>185</v>
      </c>
      <c r="E17" s="29"/>
      <c r="F17" s="29"/>
      <c r="G17" s="29"/>
      <c r="H17" s="29"/>
      <c r="I17" s="29"/>
      <c r="J17" s="19">
        <v>78</v>
      </c>
      <c r="K17" s="19"/>
      <c r="L17" s="19"/>
      <c r="M17" s="19"/>
      <c r="N17" s="19"/>
      <c r="O17" s="19"/>
      <c r="P17" s="19"/>
      <c r="Q17" s="14">
        <f t="shared" si="0"/>
        <v>11.142857142857142</v>
      </c>
    </row>
    <row r="18" spans="2:17" x14ac:dyDescent="0.55000000000000004">
      <c r="B18" s="18">
        <f t="shared" si="1"/>
        <v>10</v>
      </c>
      <c r="C18" s="28" t="s">
        <v>156</v>
      </c>
      <c r="D18" s="29" t="s">
        <v>186</v>
      </c>
      <c r="E18" s="29"/>
      <c r="F18" s="29"/>
      <c r="G18" s="29"/>
      <c r="H18" s="29"/>
      <c r="I18" s="29"/>
      <c r="J18" s="19">
        <v>86</v>
      </c>
      <c r="K18" s="19"/>
      <c r="L18" s="19"/>
      <c r="M18" s="19"/>
      <c r="N18" s="19"/>
      <c r="O18" s="19"/>
      <c r="P18" s="19"/>
      <c r="Q18" s="14">
        <f t="shared" si="0"/>
        <v>12.285714285714286</v>
      </c>
    </row>
    <row r="19" spans="2:17" x14ac:dyDescent="0.55000000000000004">
      <c r="B19" s="18">
        <f t="shared" si="1"/>
        <v>11</v>
      </c>
      <c r="C19" s="28" t="s">
        <v>157</v>
      </c>
      <c r="D19" s="29" t="s">
        <v>187</v>
      </c>
      <c r="E19" s="29"/>
      <c r="F19" s="29"/>
      <c r="G19" s="29"/>
      <c r="H19" s="29"/>
      <c r="I19" s="29"/>
      <c r="J19" s="19">
        <v>77</v>
      </c>
      <c r="K19" s="19"/>
      <c r="L19" s="19"/>
      <c r="M19" s="19"/>
      <c r="N19" s="19"/>
      <c r="O19" s="19"/>
      <c r="P19" s="19"/>
      <c r="Q19" s="14">
        <f t="shared" si="0"/>
        <v>11</v>
      </c>
    </row>
    <row r="20" spans="2:17" x14ac:dyDescent="0.55000000000000004">
      <c r="B20" s="18">
        <f t="shared" si="1"/>
        <v>12</v>
      </c>
      <c r="C20" s="28" t="s">
        <v>158</v>
      </c>
      <c r="D20" s="29" t="s">
        <v>188</v>
      </c>
      <c r="E20" s="29"/>
      <c r="F20" s="29"/>
      <c r="G20" s="29"/>
      <c r="H20" s="29"/>
      <c r="I20" s="29"/>
      <c r="J20" s="19">
        <v>76</v>
      </c>
      <c r="K20" s="19"/>
      <c r="L20" s="19"/>
      <c r="M20" s="19"/>
      <c r="N20" s="19"/>
      <c r="O20" s="19"/>
      <c r="P20" s="19"/>
      <c r="Q20" s="14">
        <f t="shared" si="0"/>
        <v>10.857142857142858</v>
      </c>
    </row>
    <row r="21" spans="2:17" x14ac:dyDescent="0.55000000000000004">
      <c r="B21" s="18">
        <f t="shared" si="1"/>
        <v>13</v>
      </c>
      <c r="C21" s="28" t="s">
        <v>159</v>
      </c>
      <c r="D21" s="29" t="s">
        <v>189</v>
      </c>
      <c r="E21" s="29"/>
      <c r="F21" s="29"/>
      <c r="G21" s="29"/>
      <c r="H21" s="29"/>
      <c r="I21" s="29"/>
      <c r="J21" s="19">
        <v>78</v>
      </c>
      <c r="K21" s="19"/>
      <c r="L21" s="19"/>
      <c r="M21" s="19"/>
      <c r="N21" s="19"/>
      <c r="O21" s="19"/>
      <c r="P21" s="19"/>
      <c r="Q21" s="14">
        <f t="shared" si="0"/>
        <v>11.142857142857142</v>
      </c>
    </row>
    <row r="22" spans="2:17" x14ac:dyDescent="0.55000000000000004">
      <c r="B22" s="18">
        <f t="shared" si="1"/>
        <v>14</v>
      </c>
      <c r="C22" s="28" t="s">
        <v>160</v>
      </c>
      <c r="D22" s="29" t="s">
        <v>190</v>
      </c>
      <c r="E22" s="29"/>
      <c r="F22" s="29"/>
      <c r="G22" s="29"/>
      <c r="H22" s="29"/>
      <c r="I22" s="29"/>
      <c r="J22" s="19">
        <v>82</v>
      </c>
      <c r="K22" s="19"/>
      <c r="L22" s="19"/>
      <c r="M22" s="19"/>
      <c r="N22" s="19"/>
      <c r="O22" s="19"/>
      <c r="P22" s="19"/>
      <c r="Q22" s="14">
        <f t="shared" si="0"/>
        <v>11.714285714285714</v>
      </c>
    </row>
    <row r="23" spans="2:17" x14ac:dyDescent="0.55000000000000004">
      <c r="B23" s="18">
        <f t="shared" si="1"/>
        <v>15</v>
      </c>
      <c r="C23" s="28" t="s">
        <v>161</v>
      </c>
      <c r="D23" s="29" t="s">
        <v>191</v>
      </c>
      <c r="E23" s="29"/>
      <c r="F23" s="29"/>
      <c r="G23" s="29"/>
      <c r="H23" s="29"/>
      <c r="I23" s="29"/>
      <c r="J23" s="19">
        <v>70</v>
      </c>
      <c r="K23" s="19"/>
      <c r="L23" s="19"/>
      <c r="M23" s="19"/>
      <c r="N23" s="19"/>
      <c r="O23" s="19"/>
      <c r="P23" s="19"/>
      <c r="Q23" s="14">
        <f t="shared" si="0"/>
        <v>10</v>
      </c>
    </row>
    <row r="24" spans="2:17" x14ac:dyDescent="0.55000000000000004">
      <c r="B24" s="18">
        <f t="shared" si="1"/>
        <v>16</v>
      </c>
      <c r="C24" s="28" t="s">
        <v>162</v>
      </c>
      <c r="D24" s="29" t="s">
        <v>192</v>
      </c>
      <c r="E24" s="29"/>
      <c r="F24" s="29"/>
      <c r="G24" s="29"/>
      <c r="H24" s="29"/>
      <c r="I24" s="29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55000000000000004">
      <c r="B25" s="18">
        <f t="shared" si="1"/>
        <v>17</v>
      </c>
      <c r="C25" s="28" t="s">
        <v>163</v>
      </c>
      <c r="D25" s="29" t="s">
        <v>193</v>
      </c>
      <c r="E25" s="29"/>
      <c r="F25" s="29"/>
      <c r="G25" s="29"/>
      <c r="H25" s="29"/>
      <c r="I25" s="29"/>
      <c r="J25" s="19">
        <v>70</v>
      </c>
      <c r="K25" s="19"/>
      <c r="L25" s="19"/>
      <c r="M25" s="19"/>
      <c r="N25" s="19"/>
      <c r="O25" s="19"/>
      <c r="P25" s="19"/>
      <c r="Q25" s="14">
        <f t="shared" si="0"/>
        <v>10</v>
      </c>
    </row>
    <row r="26" spans="2:17" x14ac:dyDescent="0.55000000000000004">
      <c r="B26" s="18">
        <f t="shared" si="1"/>
        <v>18</v>
      </c>
      <c r="C26" s="28" t="s">
        <v>164</v>
      </c>
      <c r="D26" s="29" t="s">
        <v>194</v>
      </c>
      <c r="E26" s="29"/>
      <c r="F26" s="29"/>
      <c r="G26" s="29"/>
      <c r="H26" s="29"/>
      <c r="I26" s="29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55000000000000004">
      <c r="B27" s="18">
        <f t="shared" si="1"/>
        <v>19</v>
      </c>
      <c r="C27" s="28" t="s">
        <v>165</v>
      </c>
      <c r="D27" s="29" t="s">
        <v>195</v>
      </c>
      <c r="E27" s="29"/>
      <c r="F27" s="29"/>
      <c r="G27" s="29"/>
      <c r="H27" s="29"/>
      <c r="I27" s="29"/>
      <c r="J27" s="19">
        <v>78</v>
      </c>
      <c r="K27" s="19"/>
      <c r="L27" s="19"/>
      <c r="M27" s="19"/>
      <c r="N27" s="19"/>
      <c r="O27" s="19"/>
      <c r="P27" s="19"/>
      <c r="Q27" s="14">
        <f t="shared" si="0"/>
        <v>11.142857142857142</v>
      </c>
    </row>
    <row r="28" spans="2:17" x14ac:dyDescent="0.55000000000000004">
      <c r="B28" s="18">
        <f t="shared" si="1"/>
        <v>20</v>
      </c>
      <c r="C28" s="28" t="s">
        <v>166</v>
      </c>
      <c r="D28" s="29" t="s">
        <v>196</v>
      </c>
      <c r="E28" s="29"/>
      <c r="F28" s="29"/>
      <c r="G28" s="29"/>
      <c r="H28" s="29"/>
      <c r="I28" s="29"/>
      <c r="J28" s="19">
        <v>78</v>
      </c>
      <c r="K28" s="19"/>
      <c r="L28" s="19"/>
      <c r="M28" s="19"/>
      <c r="N28" s="19"/>
      <c r="O28" s="19"/>
      <c r="P28" s="19"/>
      <c r="Q28" s="14">
        <f t="shared" si="0"/>
        <v>11.142857142857142</v>
      </c>
    </row>
    <row r="29" spans="2:17" x14ac:dyDescent="0.55000000000000004">
      <c r="B29" s="18">
        <f t="shared" si="1"/>
        <v>21</v>
      </c>
      <c r="C29" s="28" t="s">
        <v>167</v>
      </c>
      <c r="D29" s="29" t="s">
        <v>197</v>
      </c>
      <c r="E29" s="29"/>
      <c r="F29" s="29"/>
      <c r="G29" s="29"/>
      <c r="H29" s="29"/>
      <c r="I29" s="29"/>
      <c r="J29" s="19">
        <v>72</v>
      </c>
      <c r="K29" s="19"/>
      <c r="L29" s="19"/>
      <c r="M29" s="19"/>
      <c r="N29" s="19"/>
      <c r="O29" s="19"/>
      <c r="P29" s="19"/>
      <c r="Q29" s="14">
        <f t="shared" si="0"/>
        <v>10.285714285714286</v>
      </c>
    </row>
    <row r="30" spans="2:17" x14ac:dyDescent="0.55000000000000004">
      <c r="B30" s="18">
        <f t="shared" si="1"/>
        <v>22</v>
      </c>
      <c r="C30" s="28" t="s">
        <v>168</v>
      </c>
      <c r="D30" s="29" t="s">
        <v>198</v>
      </c>
      <c r="E30" s="29"/>
      <c r="F30" s="29"/>
      <c r="G30" s="29"/>
      <c r="H30" s="29"/>
      <c r="I30" s="29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55000000000000004">
      <c r="B31" s="18">
        <f t="shared" si="1"/>
        <v>23</v>
      </c>
      <c r="C31" s="28" t="s">
        <v>169</v>
      </c>
      <c r="D31" s="29" t="s">
        <v>199</v>
      </c>
      <c r="E31" s="29"/>
      <c r="F31" s="29"/>
      <c r="G31" s="29"/>
      <c r="H31" s="29"/>
      <c r="I31" s="29"/>
      <c r="J31" s="19">
        <v>78</v>
      </c>
      <c r="K31" s="19"/>
      <c r="L31" s="19"/>
      <c r="M31" s="19"/>
      <c r="N31" s="19"/>
      <c r="O31" s="19"/>
      <c r="P31" s="19"/>
      <c r="Q31" s="14">
        <f t="shared" si="0"/>
        <v>11.142857142857142</v>
      </c>
    </row>
    <row r="32" spans="2:17" x14ac:dyDescent="0.55000000000000004">
      <c r="B32" s="18">
        <f t="shared" si="1"/>
        <v>24</v>
      </c>
      <c r="C32" s="28" t="s">
        <v>170</v>
      </c>
      <c r="D32" s="29" t="s">
        <v>200</v>
      </c>
      <c r="E32" s="29"/>
      <c r="F32" s="29"/>
      <c r="G32" s="29"/>
      <c r="H32" s="29"/>
      <c r="I32" s="29"/>
      <c r="J32" s="19">
        <v>78</v>
      </c>
      <c r="K32" s="19"/>
      <c r="L32" s="19"/>
      <c r="M32" s="19"/>
      <c r="N32" s="19"/>
      <c r="O32" s="19"/>
      <c r="P32" s="19"/>
      <c r="Q32" s="14">
        <f t="shared" si="0"/>
        <v>11.142857142857142</v>
      </c>
    </row>
    <row r="33" spans="2:17" x14ac:dyDescent="0.55000000000000004">
      <c r="B33" s="18">
        <f t="shared" si="1"/>
        <v>25</v>
      </c>
      <c r="C33" s="28" t="s">
        <v>171</v>
      </c>
      <c r="D33" s="29" t="s">
        <v>201</v>
      </c>
      <c r="E33" s="29"/>
      <c r="F33" s="29"/>
      <c r="G33" s="29"/>
      <c r="H33" s="29"/>
      <c r="I33" s="29"/>
      <c r="J33" s="19">
        <v>71</v>
      </c>
      <c r="K33" s="19"/>
      <c r="L33" s="19"/>
      <c r="M33" s="19"/>
      <c r="N33" s="19"/>
      <c r="O33" s="19"/>
      <c r="P33" s="19"/>
      <c r="Q33" s="14">
        <f t="shared" si="0"/>
        <v>10.142857142857142</v>
      </c>
    </row>
    <row r="34" spans="2:17" x14ac:dyDescent="0.55000000000000004">
      <c r="B34" s="18">
        <f t="shared" si="1"/>
        <v>26</v>
      </c>
      <c r="C34" s="28" t="s">
        <v>172</v>
      </c>
      <c r="D34" s="29" t="s">
        <v>202</v>
      </c>
      <c r="E34" s="29"/>
      <c r="F34" s="29"/>
      <c r="G34" s="29"/>
      <c r="H34" s="29"/>
      <c r="I34" s="29"/>
      <c r="J34" s="19">
        <v>74</v>
      </c>
      <c r="K34" s="19"/>
      <c r="L34" s="19"/>
      <c r="M34" s="19"/>
      <c r="N34" s="19"/>
      <c r="O34" s="19"/>
      <c r="P34" s="19"/>
      <c r="Q34" s="14">
        <f t="shared" si="0"/>
        <v>10.571428571428571</v>
      </c>
    </row>
    <row r="35" spans="2:17" x14ac:dyDescent="0.55000000000000004">
      <c r="B35" s="18">
        <f t="shared" si="1"/>
        <v>27</v>
      </c>
      <c r="C35" s="28" t="s">
        <v>173</v>
      </c>
      <c r="D35" s="29" t="s">
        <v>203</v>
      </c>
      <c r="E35" s="29"/>
      <c r="F35" s="29"/>
      <c r="G35" s="29"/>
      <c r="H35" s="29"/>
      <c r="I35" s="2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28" t="s">
        <v>174</v>
      </c>
      <c r="D36" s="29" t="s">
        <v>204</v>
      </c>
      <c r="E36" s="29"/>
      <c r="F36" s="29"/>
      <c r="G36" s="29"/>
      <c r="H36" s="29"/>
      <c r="I36" s="29"/>
      <c r="J36" s="19">
        <v>82</v>
      </c>
      <c r="K36" s="19"/>
      <c r="L36" s="19"/>
      <c r="M36" s="19"/>
      <c r="N36" s="19"/>
      <c r="O36" s="19"/>
      <c r="P36" s="19"/>
      <c r="Q36" s="14">
        <f t="shared" si="0"/>
        <v>11.714285714285714</v>
      </c>
    </row>
    <row r="37" spans="2:17" x14ac:dyDescent="0.55000000000000004">
      <c r="B37" s="18">
        <f t="shared" si="1"/>
        <v>29</v>
      </c>
      <c r="C37" s="28" t="s">
        <v>175</v>
      </c>
      <c r="D37" s="29" t="s">
        <v>205</v>
      </c>
      <c r="E37" s="29"/>
      <c r="F37" s="29"/>
      <c r="G37" s="29"/>
      <c r="H37" s="29"/>
      <c r="I37" s="29"/>
      <c r="J37" s="19">
        <v>82</v>
      </c>
      <c r="K37" s="19"/>
      <c r="L37" s="19"/>
      <c r="M37" s="19"/>
      <c r="N37" s="19"/>
      <c r="O37" s="19"/>
      <c r="P37" s="19"/>
      <c r="Q37" s="14">
        <f t="shared" si="0"/>
        <v>11.714285714285714</v>
      </c>
    </row>
    <row r="38" spans="2:17" x14ac:dyDescent="0.55000000000000004">
      <c r="B38" s="18">
        <f t="shared" si="1"/>
        <v>30</v>
      </c>
      <c r="C38" s="28" t="s">
        <v>176</v>
      </c>
      <c r="D38" s="29" t="s">
        <v>206</v>
      </c>
      <c r="E38" s="29"/>
      <c r="F38" s="29"/>
      <c r="G38" s="29"/>
      <c r="H38" s="29"/>
      <c r="I38" s="2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36"/>
      <c r="E39" s="36"/>
      <c r="F39" s="36"/>
      <c r="G39" s="36"/>
      <c r="H39" s="36"/>
      <c r="I39" s="36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36"/>
      <c r="E40" s="36"/>
      <c r="F40" s="36"/>
      <c r="G40" s="36"/>
      <c r="H40" s="36"/>
      <c r="I40" s="3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36"/>
      <c r="E41" s="36"/>
      <c r="F41" s="36"/>
      <c r="G41" s="36"/>
      <c r="H41" s="36"/>
      <c r="I41" s="3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36"/>
      <c r="E42" s="36"/>
      <c r="F42" s="36"/>
      <c r="G42" s="36"/>
      <c r="H42" s="36"/>
      <c r="I42" s="3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36"/>
      <c r="E43" s="36"/>
      <c r="F43" s="36"/>
      <c r="G43" s="36"/>
      <c r="H43" s="36"/>
      <c r="I43" s="3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36"/>
      <c r="E44" s="36"/>
      <c r="F44" s="36"/>
      <c r="G44" s="36"/>
      <c r="H44" s="36"/>
      <c r="I44" s="3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36"/>
      <c r="E45" s="36"/>
      <c r="F45" s="36"/>
      <c r="G45" s="36"/>
      <c r="H45" s="36"/>
      <c r="I45" s="3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36"/>
      <c r="E46" s="36"/>
      <c r="F46" s="36"/>
      <c r="G46" s="36"/>
      <c r="H46" s="36"/>
      <c r="I46" s="3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36"/>
      <c r="E47" s="36"/>
      <c r="F47" s="36"/>
      <c r="G47" s="36"/>
      <c r="H47" s="36"/>
      <c r="I47" s="3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36"/>
      <c r="E48" s="36"/>
      <c r="F48" s="36"/>
      <c r="G48" s="36"/>
      <c r="H48" s="36"/>
      <c r="I48" s="3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36"/>
      <c r="E49" s="36"/>
      <c r="F49" s="36"/>
      <c r="G49" s="36"/>
      <c r="H49" s="36"/>
      <c r="I49" s="3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36"/>
      <c r="E50" s="36"/>
      <c r="F50" s="36"/>
      <c r="G50" s="36"/>
      <c r="H50" s="36"/>
      <c r="I50" s="3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36"/>
      <c r="E51" s="36"/>
      <c r="F51" s="36"/>
      <c r="G51" s="36"/>
      <c r="H51" s="36"/>
      <c r="I51" s="3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36"/>
      <c r="E52" s="36"/>
      <c r="F52" s="36"/>
      <c r="G52" s="36"/>
      <c r="H52" s="36"/>
      <c r="I52" s="3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35"/>
      <c r="D54" s="35"/>
      <c r="E54" s="17"/>
      <c r="H54" s="49" t="s">
        <v>19</v>
      </c>
      <c r="I54" s="49"/>
      <c r="J54" s="23">
        <f>COUNTIF(J9:J53,"&gt;=70")</f>
        <v>25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55000000000000004">
      <c r="C55" s="35"/>
      <c r="D55" s="35"/>
      <c r="E55" s="21"/>
      <c r="H55" s="50" t="s">
        <v>20</v>
      </c>
      <c r="I55" s="50"/>
      <c r="J55" s="24">
        <v>5</v>
      </c>
      <c r="K55" s="24">
        <v>0</v>
      </c>
      <c r="L55" s="24">
        <f t="shared" ref="L55:Q55" si="5">COUNTIF(L9:L53,"&lt;70")</f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55000000000000004">
      <c r="C56" s="35"/>
      <c r="D56" s="35"/>
      <c r="E56" s="35"/>
      <c r="H56" s="50" t="s">
        <v>21</v>
      </c>
      <c r="I56" s="50"/>
      <c r="J56" s="24">
        <v>30</v>
      </c>
      <c r="K56" s="24">
        <v>0</v>
      </c>
      <c r="L56" s="24">
        <f t="shared" ref="L56:Q56" si="6">COUNT(L9:L53)</f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55000000000000004">
      <c r="C57" s="35"/>
      <c r="D57" s="35"/>
      <c r="E57" s="17"/>
      <c r="F57" s="12"/>
      <c r="H57" s="51" t="s">
        <v>16</v>
      </c>
      <c r="I57" s="51"/>
      <c r="J57" s="25">
        <f>J54/J56</f>
        <v>0.83333333333333337</v>
      </c>
      <c r="K57" s="26">
        <v>0</v>
      </c>
      <c r="L57" s="26" t="e">
        <f t="shared" ref="K57:Q57" si="7">L54/L56</f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55000000000000004">
      <c r="C58" s="35"/>
      <c r="D58" s="35"/>
      <c r="E58" s="17"/>
      <c r="F58" s="12"/>
      <c r="H58" s="51" t="s">
        <v>17</v>
      </c>
      <c r="I58" s="51"/>
      <c r="J58" s="25">
        <f>J55/J56</f>
        <v>0.16666666666666666</v>
      </c>
      <c r="K58" s="25">
        <v>0</v>
      </c>
      <c r="L58" s="26" t="e">
        <f t="shared" ref="K58:Q58" si="8">L55/L56</f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55000000000000004">
      <c r="C59" s="35"/>
      <c r="D59" s="35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52"/>
      <c r="K61" s="52"/>
      <c r="L61" s="52"/>
      <c r="M61" s="52"/>
      <c r="N61" s="52"/>
      <c r="O61" s="52"/>
      <c r="P61" s="52"/>
    </row>
    <row r="62" spans="2:17" x14ac:dyDescent="0.55000000000000004">
      <c r="J62" s="45" t="s">
        <v>18</v>
      </c>
      <c r="K62" s="45"/>
      <c r="L62" s="45"/>
      <c r="M62" s="45"/>
      <c r="N62" s="45"/>
      <c r="O62" s="45"/>
      <c r="P62" s="45"/>
    </row>
  </sheetData>
  <mergeCells count="3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1" zoomScale="84" zoomScaleNormal="84" workbookViewId="0">
      <selection activeCell="J33" sqref="J33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55000000000000004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20"/>
    </row>
    <row r="4" spans="2:18" x14ac:dyDescent="0.55000000000000004">
      <c r="C4" t="s">
        <v>0</v>
      </c>
      <c r="D4" s="53" t="s">
        <v>28</v>
      </c>
      <c r="E4" s="53"/>
      <c r="F4" s="53"/>
      <c r="G4" s="53"/>
      <c r="I4" t="s">
        <v>1</v>
      </c>
      <c r="J4" s="41" t="s">
        <v>30</v>
      </c>
      <c r="K4" s="41"/>
      <c r="M4" t="s">
        <v>2</v>
      </c>
      <c r="N4" s="42">
        <v>45203</v>
      </c>
      <c r="O4" s="42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1" t="s">
        <v>27</v>
      </c>
      <c r="E6" s="41"/>
      <c r="F6" s="41"/>
      <c r="G6" s="41"/>
      <c r="I6" s="46" t="s">
        <v>22</v>
      </c>
      <c r="J6" s="46"/>
      <c r="K6" s="47" t="s">
        <v>24</v>
      </c>
      <c r="L6" s="47"/>
      <c r="M6" s="47"/>
      <c r="N6" s="47"/>
      <c r="O6" s="47"/>
      <c r="P6" s="47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28" t="s">
        <v>207</v>
      </c>
      <c r="D9" s="29" t="s">
        <v>231</v>
      </c>
      <c r="E9" s="29"/>
      <c r="F9" s="29"/>
      <c r="G9" s="29"/>
      <c r="H9" s="29"/>
      <c r="I9" s="29"/>
      <c r="J9" s="19"/>
      <c r="K9" s="19"/>
      <c r="L9" s="19"/>
      <c r="M9" s="19"/>
      <c r="N9" s="19"/>
      <c r="O9" s="19"/>
      <c r="P9" s="19"/>
      <c r="Q9" s="14">
        <f>SUM(J9:P9)/7</f>
        <v>0</v>
      </c>
    </row>
    <row r="10" spans="2:18" x14ac:dyDescent="0.55000000000000004">
      <c r="B10" s="18">
        <f>B9+1</f>
        <v>2</v>
      </c>
      <c r="C10" s="28" t="s">
        <v>208</v>
      </c>
      <c r="D10" s="29" t="s">
        <v>232</v>
      </c>
      <c r="E10" s="29"/>
      <c r="F10" s="29"/>
      <c r="G10" s="29"/>
      <c r="H10" s="29"/>
      <c r="I10" s="29"/>
      <c r="J10" s="19">
        <v>78</v>
      </c>
      <c r="K10" s="19"/>
      <c r="L10" s="19"/>
      <c r="M10" s="19"/>
      <c r="N10" s="19"/>
      <c r="O10" s="19"/>
      <c r="P10" s="19"/>
      <c r="Q10" s="14">
        <f t="shared" ref="Q10:Q48" si="0">SUM(J10:P10)/7</f>
        <v>11.142857142857142</v>
      </c>
    </row>
    <row r="11" spans="2:18" x14ac:dyDescent="0.55000000000000004">
      <c r="B11" s="18">
        <f t="shared" ref="B11:B53" si="1">B10+1</f>
        <v>3</v>
      </c>
      <c r="C11" s="28" t="s">
        <v>209</v>
      </c>
      <c r="D11" s="29" t="s">
        <v>233</v>
      </c>
      <c r="E11" s="29"/>
      <c r="F11" s="29"/>
      <c r="G11" s="29"/>
      <c r="H11" s="29"/>
      <c r="I11" s="29"/>
      <c r="J11" s="19">
        <v>76</v>
      </c>
      <c r="K11" s="19"/>
      <c r="L11" s="19"/>
      <c r="M11" s="19"/>
      <c r="N11" s="19"/>
      <c r="O11" s="19"/>
      <c r="P11" s="19"/>
      <c r="Q11" s="14">
        <f t="shared" si="0"/>
        <v>10.857142857142858</v>
      </c>
    </row>
    <row r="12" spans="2:18" x14ac:dyDescent="0.55000000000000004">
      <c r="B12" s="18">
        <f t="shared" si="1"/>
        <v>4</v>
      </c>
      <c r="C12" s="28" t="s">
        <v>210</v>
      </c>
      <c r="D12" s="29" t="s">
        <v>234</v>
      </c>
      <c r="E12" s="29"/>
      <c r="F12" s="29"/>
      <c r="G12" s="29"/>
      <c r="H12" s="29"/>
      <c r="I12" s="29"/>
      <c r="J12" s="19"/>
      <c r="K12" s="19"/>
      <c r="L12" s="19"/>
      <c r="M12" s="19"/>
      <c r="N12" s="19"/>
      <c r="O12" s="19"/>
      <c r="P12" s="19"/>
      <c r="Q12" s="14">
        <f t="shared" si="0"/>
        <v>0</v>
      </c>
    </row>
    <row r="13" spans="2:18" x14ac:dyDescent="0.55000000000000004">
      <c r="B13" s="18">
        <f t="shared" si="1"/>
        <v>5</v>
      </c>
      <c r="C13" s="28" t="s">
        <v>211</v>
      </c>
      <c r="D13" s="29" t="s">
        <v>235</v>
      </c>
      <c r="E13" s="29"/>
      <c r="F13" s="29"/>
      <c r="G13" s="29"/>
      <c r="H13" s="29"/>
      <c r="I13" s="29"/>
      <c r="J13" s="19">
        <v>86</v>
      </c>
      <c r="K13" s="19"/>
      <c r="L13" s="19"/>
      <c r="M13" s="19"/>
      <c r="N13" s="19"/>
      <c r="O13" s="19"/>
      <c r="P13" s="19"/>
      <c r="Q13" s="14">
        <f t="shared" si="0"/>
        <v>12.285714285714286</v>
      </c>
    </row>
    <row r="14" spans="2:18" x14ac:dyDescent="0.55000000000000004">
      <c r="B14" s="18">
        <f t="shared" si="1"/>
        <v>6</v>
      </c>
      <c r="C14" s="28" t="s">
        <v>212</v>
      </c>
      <c r="D14" s="29" t="s">
        <v>236</v>
      </c>
      <c r="E14" s="29"/>
      <c r="F14" s="29"/>
      <c r="G14" s="29"/>
      <c r="H14" s="29"/>
      <c r="I14" s="29"/>
      <c r="J14" s="19">
        <v>74</v>
      </c>
      <c r="K14" s="19"/>
      <c r="L14" s="19"/>
      <c r="M14" s="19"/>
      <c r="N14" s="19"/>
      <c r="O14" s="19"/>
      <c r="P14" s="19"/>
      <c r="Q14" s="14">
        <f t="shared" si="0"/>
        <v>10.571428571428571</v>
      </c>
    </row>
    <row r="15" spans="2:18" x14ac:dyDescent="0.55000000000000004">
      <c r="B15" s="18">
        <f t="shared" si="1"/>
        <v>7</v>
      </c>
      <c r="C15" s="28" t="s">
        <v>213</v>
      </c>
      <c r="D15" s="29" t="s">
        <v>237</v>
      </c>
      <c r="E15" s="29"/>
      <c r="F15" s="29"/>
      <c r="G15" s="29"/>
      <c r="H15" s="29"/>
      <c r="I15" s="29"/>
      <c r="J15" s="19"/>
      <c r="K15" s="19"/>
      <c r="L15" s="19"/>
      <c r="M15" s="19"/>
      <c r="N15" s="19"/>
      <c r="O15" s="19"/>
      <c r="P15" s="19"/>
      <c r="Q15" s="14">
        <f t="shared" si="0"/>
        <v>0</v>
      </c>
    </row>
    <row r="16" spans="2:18" x14ac:dyDescent="0.55000000000000004">
      <c r="B16" s="18">
        <f t="shared" si="1"/>
        <v>8</v>
      </c>
      <c r="C16" s="28" t="s">
        <v>214</v>
      </c>
      <c r="D16" s="29" t="s">
        <v>238</v>
      </c>
      <c r="E16" s="29"/>
      <c r="F16" s="29"/>
      <c r="G16" s="29"/>
      <c r="H16" s="29"/>
      <c r="I16" s="29"/>
      <c r="J16" s="19">
        <v>74</v>
      </c>
      <c r="K16" s="19"/>
      <c r="L16" s="19"/>
      <c r="M16" s="19"/>
      <c r="N16" s="19"/>
      <c r="O16" s="19"/>
      <c r="P16" s="19"/>
      <c r="Q16" s="14">
        <f t="shared" si="0"/>
        <v>10.571428571428571</v>
      </c>
    </row>
    <row r="17" spans="2:17" x14ac:dyDescent="0.55000000000000004">
      <c r="B17" s="18">
        <f t="shared" si="1"/>
        <v>9</v>
      </c>
      <c r="C17" s="28" t="s">
        <v>215</v>
      </c>
      <c r="D17" s="29" t="s">
        <v>239</v>
      </c>
      <c r="E17" s="29"/>
      <c r="F17" s="29"/>
      <c r="G17" s="29"/>
      <c r="H17" s="29"/>
      <c r="I17" s="29"/>
      <c r="J17" s="19"/>
      <c r="K17" s="19"/>
      <c r="L17" s="19"/>
      <c r="M17" s="19"/>
      <c r="N17" s="19"/>
      <c r="O17" s="19"/>
      <c r="P17" s="19"/>
      <c r="Q17" s="14">
        <f t="shared" si="0"/>
        <v>0</v>
      </c>
    </row>
    <row r="18" spans="2:17" x14ac:dyDescent="0.55000000000000004">
      <c r="B18" s="18">
        <f t="shared" si="1"/>
        <v>10</v>
      </c>
      <c r="C18" s="28" t="s">
        <v>216</v>
      </c>
      <c r="D18" s="29" t="s">
        <v>240</v>
      </c>
      <c r="E18" s="29"/>
      <c r="F18" s="29"/>
      <c r="G18" s="29"/>
      <c r="H18" s="29"/>
      <c r="I18" s="29"/>
      <c r="J18" s="19">
        <v>72</v>
      </c>
      <c r="K18" s="19"/>
      <c r="L18" s="19"/>
      <c r="M18" s="19"/>
      <c r="N18" s="19"/>
      <c r="O18" s="19"/>
      <c r="P18" s="19"/>
      <c r="Q18" s="14">
        <f t="shared" si="0"/>
        <v>10.285714285714286</v>
      </c>
    </row>
    <row r="19" spans="2:17" x14ac:dyDescent="0.55000000000000004">
      <c r="B19" s="18">
        <f t="shared" si="1"/>
        <v>11</v>
      </c>
      <c r="C19" s="28" t="s">
        <v>217</v>
      </c>
      <c r="D19" s="29" t="s">
        <v>241</v>
      </c>
      <c r="E19" s="29"/>
      <c r="F19" s="29"/>
      <c r="G19" s="29"/>
      <c r="H19" s="29"/>
      <c r="I19" s="29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55000000000000004">
      <c r="B20" s="18">
        <f t="shared" si="1"/>
        <v>12</v>
      </c>
      <c r="C20" s="28" t="s">
        <v>218</v>
      </c>
      <c r="D20" s="29" t="s">
        <v>242</v>
      </c>
      <c r="E20" s="29"/>
      <c r="F20" s="29"/>
      <c r="G20" s="29"/>
      <c r="H20" s="29"/>
      <c r="I20" s="29"/>
      <c r="J20" s="19">
        <v>88</v>
      </c>
      <c r="K20" s="19"/>
      <c r="L20" s="19"/>
      <c r="M20" s="19"/>
      <c r="N20" s="19"/>
      <c r="O20" s="19"/>
      <c r="P20" s="19"/>
      <c r="Q20" s="14">
        <f t="shared" si="0"/>
        <v>12.571428571428571</v>
      </c>
    </row>
    <row r="21" spans="2:17" x14ac:dyDescent="0.55000000000000004">
      <c r="B21" s="18">
        <f t="shared" si="1"/>
        <v>13</v>
      </c>
      <c r="C21" s="28" t="s">
        <v>219</v>
      </c>
      <c r="D21" s="29" t="s">
        <v>243</v>
      </c>
      <c r="E21" s="29"/>
      <c r="F21" s="29"/>
      <c r="G21" s="29"/>
      <c r="H21" s="29"/>
      <c r="I21" s="29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55000000000000004">
      <c r="B22" s="18">
        <f t="shared" si="1"/>
        <v>14</v>
      </c>
      <c r="C22" s="28" t="s">
        <v>220</v>
      </c>
      <c r="D22" s="29" t="s">
        <v>244</v>
      </c>
      <c r="E22" s="29"/>
      <c r="F22" s="29"/>
      <c r="G22" s="29"/>
      <c r="H22" s="29"/>
      <c r="I22" s="29"/>
      <c r="J22" s="19">
        <v>74</v>
      </c>
      <c r="K22" s="19"/>
      <c r="L22" s="19"/>
      <c r="M22" s="19"/>
      <c r="N22" s="19"/>
      <c r="O22" s="19"/>
      <c r="P22" s="19"/>
      <c r="Q22" s="14">
        <f t="shared" si="0"/>
        <v>10.571428571428571</v>
      </c>
    </row>
    <row r="23" spans="2:17" x14ac:dyDescent="0.55000000000000004">
      <c r="B23" s="18">
        <f t="shared" si="1"/>
        <v>15</v>
      </c>
      <c r="C23" s="28" t="s">
        <v>221</v>
      </c>
      <c r="D23" s="29" t="s">
        <v>245</v>
      </c>
      <c r="E23" s="29"/>
      <c r="F23" s="29"/>
      <c r="G23" s="29"/>
      <c r="H23" s="29"/>
      <c r="I23" s="29"/>
      <c r="J23" s="19">
        <v>78</v>
      </c>
      <c r="K23" s="19"/>
      <c r="L23" s="19"/>
      <c r="M23" s="19"/>
      <c r="N23" s="19"/>
      <c r="O23" s="19"/>
      <c r="P23" s="19"/>
      <c r="Q23" s="14">
        <f t="shared" si="0"/>
        <v>11.142857142857142</v>
      </c>
    </row>
    <row r="24" spans="2:17" x14ac:dyDescent="0.55000000000000004">
      <c r="B24" s="18">
        <f t="shared" si="1"/>
        <v>16</v>
      </c>
      <c r="C24" s="28" t="s">
        <v>222</v>
      </c>
      <c r="D24" s="29" t="s">
        <v>246</v>
      </c>
      <c r="E24" s="29"/>
      <c r="F24" s="29"/>
      <c r="G24" s="29"/>
      <c r="H24" s="29"/>
      <c r="I24" s="29"/>
      <c r="J24" s="19">
        <v>82</v>
      </c>
      <c r="K24" s="19"/>
      <c r="L24" s="19"/>
      <c r="M24" s="19"/>
      <c r="N24" s="19"/>
      <c r="O24" s="19"/>
      <c r="P24" s="19"/>
      <c r="Q24" s="14">
        <f t="shared" si="0"/>
        <v>11.714285714285714</v>
      </c>
    </row>
    <row r="25" spans="2:17" x14ac:dyDescent="0.55000000000000004">
      <c r="B25" s="18">
        <f t="shared" si="1"/>
        <v>17</v>
      </c>
      <c r="C25" s="28" t="s">
        <v>223</v>
      </c>
      <c r="D25" s="29" t="s">
        <v>247</v>
      </c>
      <c r="E25" s="29"/>
      <c r="F25" s="29"/>
      <c r="G25" s="29"/>
      <c r="H25" s="29"/>
      <c r="I25" s="29"/>
      <c r="J25" s="19">
        <v>71</v>
      </c>
      <c r="K25" s="19"/>
      <c r="L25" s="19"/>
      <c r="M25" s="19"/>
      <c r="N25" s="19"/>
      <c r="O25" s="19"/>
      <c r="P25" s="19"/>
      <c r="Q25" s="14">
        <f t="shared" si="0"/>
        <v>10.142857142857142</v>
      </c>
    </row>
    <row r="26" spans="2:17" x14ac:dyDescent="0.55000000000000004">
      <c r="B26" s="18">
        <f t="shared" si="1"/>
        <v>18</v>
      </c>
      <c r="C26" s="28" t="s">
        <v>224</v>
      </c>
      <c r="D26" s="29" t="s">
        <v>248</v>
      </c>
      <c r="E26" s="29"/>
      <c r="F26" s="29"/>
      <c r="G26" s="29"/>
      <c r="H26" s="29"/>
      <c r="I26" s="29"/>
      <c r="J26" s="19">
        <v>70</v>
      </c>
      <c r="K26" s="19"/>
      <c r="L26" s="19"/>
      <c r="M26" s="19"/>
      <c r="N26" s="19"/>
      <c r="O26" s="19"/>
      <c r="P26" s="19"/>
      <c r="Q26" s="14">
        <f t="shared" si="0"/>
        <v>10</v>
      </c>
    </row>
    <row r="27" spans="2:17" x14ac:dyDescent="0.55000000000000004">
      <c r="B27" s="18">
        <f t="shared" si="1"/>
        <v>19</v>
      </c>
      <c r="C27" s="28" t="s">
        <v>225</v>
      </c>
      <c r="D27" s="29" t="s">
        <v>249</v>
      </c>
      <c r="E27" s="29"/>
      <c r="F27" s="29"/>
      <c r="G27" s="29"/>
      <c r="H27" s="29"/>
      <c r="I27" s="29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55000000000000004">
      <c r="B28" s="18">
        <f t="shared" si="1"/>
        <v>20</v>
      </c>
      <c r="C28" s="28" t="s">
        <v>226</v>
      </c>
      <c r="D28" s="29" t="s">
        <v>250</v>
      </c>
      <c r="E28" s="29"/>
      <c r="F28" s="29"/>
      <c r="G28" s="29"/>
      <c r="H28" s="29"/>
      <c r="I28" s="29"/>
      <c r="J28" s="19">
        <v>72</v>
      </c>
      <c r="K28" s="19"/>
      <c r="L28" s="19"/>
      <c r="M28" s="19"/>
      <c r="N28" s="19"/>
      <c r="O28" s="19"/>
      <c r="P28" s="19"/>
      <c r="Q28" s="14">
        <f t="shared" si="0"/>
        <v>10.285714285714286</v>
      </c>
    </row>
    <row r="29" spans="2:17" x14ac:dyDescent="0.55000000000000004">
      <c r="B29" s="18">
        <f t="shared" si="1"/>
        <v>21</v>
      </c>
      <c r="C29" s="28" t="s">
        <v>227</v>
      </c>
      <c r="D29" s="29" t="s">
        <v>251</v>
      </c>
      <c r="E29" s="29"/>
      <c r="F29" s="29"/>
      <c r="G29" s="29"/>
      <c r="H29" s="29"/>
      <c r="I29" s="29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55000000000000004">
      <c r="B30" s="18">
        <f t="shared" si="1"/>
        <v>22</v>
      </c>
      <c r="C30" s="28" t="s">
        <v>228</v>
      </c>
      <c r="D30" s="29" t="s">
        <v>252</v>
      </c>
      <c r="E30" s="29"/>
      <c r="F30" s="29"/>
      <c r="G30" s="29"/>
      <c r="H30" s="29"/>
      <c r="I30" s="29"/>
      <c r="J30" s="19">
        <v>87</v>
      </c>
      <c r="K30" s="19"/>
      <c r="L30" s="19"/>
      <c r="M30" s="19"/>
      <c r="N30" s="19"/>
      <c r="O30" s="19"/>
      <c r="P30" s="19"/>
      <c r="Q30" s="14">
        <f t="shared" si="0"/>
        <v>12.428571428571429</v>
      </c>
    </row>
    <row r="31" spans="2:17" x14ac:dyDescent="0.55000000000000004">
      <c r="B31" s="18">
        <f t="shared" si="1"/>
        <v>23</v>
      </c>
      <c r="C31" s="28" t="s">
        <v>229</v>
      </c>
      <c r="D31" s="29" t="s">
        <v>253</v>
      </c>
      <c r="E31" s="29"/>
      <c r="F31" s="29"/>
      <c r="G31" s="29"/>
      <c r="H31" s="29"/>
      <c r="I31" s="29"/>
      <c r="J31" s="19">
        <v>83</v>
      </c>
      <c r="K31" s="19"/>
      <c r="L31" s="19"/>
      <c r="M31" s="19"/>
      <c r="N31" s="19"/>
      <c r="O31" s="19"/>
      <c r="P31" s="19"/>
      <c r="Q31" s="14">
        <f t="shared" si="0"/>
        <v>11.857142857142858</v>
      </c>
    </row>
    <row r="32" spans="2:17" x14ac:dyDescent="0.55000000000000004">
      <c r="B32" s="18">
        <f t="shared" si="1"/>
        <v>24</v>
      </c>
      <c r="C32" s="28" t="s">
        <v>230</v>
      </c>
      <c r="D32" s="29" t="s">
        <v>254</v>
      </c>
      <c r="E32" s="29"/>
      <c r="F32" s="29"/>
      <c r="G32" s="29"/>
      <c r="H32" s="29"/>
      <c r="I32" s="2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55000000000000004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55000000000000004">
      <c r="B34" s="18">
        <f t="shared" si="1"/>
        <v>26</v>
      </c>
      <c r="C34" s="18"/>
      <c r="D34" s="36"/>
      <c r="E34" s="36"/>
      <c r="F34" s="36"/>
      <c r="G34" s="36"/>
      <c r="H34" s="36"/>
      <c r="I34" s="36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55000000000000004">
      <c r="B35" s="18">
        <f t="shared" si="1"/>
        <v>27</v>
      </c>
      <c r="C35" s="18"/>
      <c r="D35" s="36"/>
      <c r="E35" s="36"/>
      <c r="F35" s="36"/>
      <c r="G35" s="36"/>
      <c r="H35" s="36"/>
      <c r="I35" s="36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18"/>
      <c r="D36" s="36"/>
      <c r="E36" s="36"/>
      <c r="F36" s="36"/>
      <c r="G36" s="36"/>
      <c r="H36" s="36"/>
      <c r="I36" s="36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/>
      <c r="D37" s="36"/>
      <c r="E37" s="36"/>
      <c r="F37" s="36"/>
      <c r="G37" s="36"/>
      <c r="H37" s="36"/>
      <c r="I37" s="36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55000000000000004">
      <c r="B38" s="18">
        <f t="shared" si="1"/>
        <v>30</v>
      </c>
      <c r="C38" s="18"/>
      <c r="D38" s="36"/>
      <c r="E38" s="36"/>
      <c r="F38" s="36"/>
      <c r="G38" s="36"/>
      <c r="H38" s="36"/>
      <c r="I38" s="36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36"/>
      <c r="E39" s="36"/>
      <c r="F39" s="36"/>
      <c r="G39" s="36"/>
      <c r="H39" s="36"/>
      <c r="I39" s="36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36"/>
      <c r="E40" s="36"/>
      <c r="F40" s="36"/>
      <c r="G40" s="36"/>
      <c r="H40" s="36"/>
      <c r="I40" s="3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36"/>
      <c r="E41" s="36"/>
      <c r="F41" s="36"/>
      <c r="G41" s="36"/>
      <c r="H41" s="36"/>
      <c r="I41" s="3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36"/>
      <c r="E42" s="36"/>
      <c r="F42" s="36"/>
      <c r="G42" s="36"/>
      <c r="H42" s="36"/>
      <c r="I42" s="3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36"/>
      <c r="E43" s="36"/>
      <c r="F43" s="36"/>
      <c r="G43" s="36"/>
      <c r="H43" s="36"/>
      <c r="I43" s="3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36"/>
      <c r="E44" s="36"/>
      <c r="F44" s="36"/>
      <c r="G44" s="36"/>
      <c r="H44" s="36"/>
      <c r="I44" s="3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36"/>
      <c r="E45" s="36"/>
      <c r="F45" s="36"/>
      <c r="G45" s="36"/>
      <c r="H45" s="36"/>
      <c r="I45" s="3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36"/>
      <c r="E46" s="36"/>
      <c r="F46" s="36"/>
      <c r="G46" s="36"/>
      <c r="H46" s="36"/>
      <c r="I46" s="3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36"/>
      <c r="E47" s="36"/>
      <c r="F47" s="36"/>
      <c r="G47" s="36"/>
      <c r="H47" s="36"/>
      <c r="I47" s="3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36"/>
      <c r="E48" s="36"/>
      <c r="F48" s="36"/>
      <c r="G48" s="36"/>
      <c r="H48" s="36"/>
      <c r="I48" s="3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36"/>
      <c r="E49" s="36"/>
      <c r="F49" s="36"/>
      <c r="G49" s="36"/>
      <c r="H49" s="36"/>
      <c r="I49" s="3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36"/>
      <c r="E50" s="36"/>
      <c r="F50" s="36"/>
      <c r="G50" s="36"/>
      <c r="H50" s="36"/>
      <c r="I50" s="3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36"/>
      <c r="E51" s="36"/>
      <c r="F51" s="36"/>
      <c r="G51" s="36"/>
      <c r="H51" s="36"/>
      <c r="I51" s="3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36"/>
      <c r="E52" s="36"/>
      <c r="F52" s="36"/>
      <c r="G52" s="36"/>
      <c r="H52" s="36"/>
      <c r="I52" s="3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35"/>
      <c r="D54" s="35"/>
      <c r="E54" s="17"/>
      <c r="H54" s="49" t="s">
        <v>19</v>
      </c>
      <c r="I54" s="49"/>
      <c r="J54" s="23">
        <f>COUNTIF(J9:J53,"&gt;=70")</f>
        <v>15</v>
      </c>
      <c r="K54" s="23">
        <v>0</v>
      </c>
      <c r="L54" s="23"/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35"/>
      <c r="D55" s="35"/>
      <c r="E55" s="21"/>
      <c r="H55" s="50" t="s">
        <v>20</v>
      </c>
      <c r="I55" s="50"/>
      <c r="J55" s="24">
        <v>9</v>
      </c>
      <c r="K55" s="24">
        <v>0</v>
      </c>
      <c r="L55" s="24"/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35"/>
      <c r="D56" s="35"/>
      <c r="E56" s="35"/>
      <c r="H56" s="50" t="s">
        <v>21</v>
      </c>
      <c r="I56" s="50"/>
      <c r="J56" s="24">
        <v>24</v>
      </c>
      <c r="K56" s="24">
        <v>0</v>
      </c>
      <c r="L56" s="24"/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35"/>
      <c r="D57" s="35"/>
      <c r="E57" s="17"/>
      <c r="F57" s="12"/>
      <c r="H57" s="51" t="s">
        <v>16</v>
      </c>
      <c r="I57" s="51"/>
      <c r="J57" s="25">
        <f>J54/J56</f>
        <v>0.625</v>
      </c>
      <c r="K57" s="26">
        <v>0</v>
      </c>
      <c r="L57" s="26"/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35"/>
      <c r="D58" s="35"/>
      <c r="E58" s="17"/>
      <c r="F58" s="12"/>
      <c r="H58" s="51" t="s">
        <v>17</v>
      </c>
      <c r="I58" s="51"/>
      <c r="J58" s="25">
        <f>J55/J56</f>
        <v>0.375</v>
      </c>
      <c r="K58" s="25">
        <v>0</v>
      </c>
      <c r="L58" s="26"/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35"/>
      <c r="D59" s="35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52"/>
      <c r="K61" s="52"/>
      <c r="L61" s="52"/>
      <c r="M61" s="52"/>
      <c r="N61" s="52"/>
      <c r="O61" s="52"/>
      <c r="P61" s="52"/>
    </row>
    <row r="62" spans="2:17" x14ac:dyDescent="0.55000000000000004">
      <c r="J62" s="45" t="s">
        <v>18</v>
      </c>
      <c r="K62" s="45"/>
      <c r="L62" s="45"/>
      <c r="M62" s="45"/>
      <c r="N62" s="45"/>
      <c r="O62" s="45"/>
      <c r="P62" s="45"/>
    </row>
  </sheetData>
  <mergeCells count="43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9" zoomScale="84" zoomScaleNormal="84" workbookViewId="0">
      <selection activeCell="X54" sqref="X54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55000000000000004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20"/>
    </row>
    <row r="4" spans="2:18" x14ac:dyDescent="0.55000000000000004">
      <c r="C4" t="s">
        <v>0</v>
      </c>
      <c r="D4" s="53" t="s">
        <v>31</v>
      </c>
      <c r="E4" s="53"/>
      <c r="F4" s="53"/>
      <c r="G4" s="53"/>
      <c r="I4" t="s">
        <v>1</v>
      </c>
      <c r="J4" s="41" t="s">
        <v>32</v>
      </c>
      <c r="K4" s="41"/>
      <c r="M4" t="s">
        <v>2</v>
      </c>
      <c r="N4" s="42">
        <v>45203</v>
      </c>
      <c r="O4" s="42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1" t="s">
        <v>27</v>
      </c>
      <c r="E6" s="41"/>
      <c r="F6" s="41"/>
      <c r="G6" s="41"/>
      <c r="I6" s="46" t="s">
        <v>22</v>
      </c>
      <c r="J6" s="46"/>
      <c r="K6" s="47" t="s">
        <v>24</v>
      </c>
      <c r="L6" s="47"/>
      <c r="M6" s="47"/>
      <c r="N6" s="47"/>
      <c r="O6" s="47"/>
      <c r="P6" s="47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4.1" customHeight="1" x14ac:dyDescent="0.55000000000000004">
      <c r="B9" s="33">
        <v>1</v>
      </c>
      <c r="C9" s="34" t="s">
        <v>35</v>
      </c>
      <c r="D9" s="54" t="s">
        <v>71</v>
      </c>
      <c r="E9" s="55"/>
      <c r="F9" s="55"/>
      <c r="G9" s="55"/>
      <c r="H9" s="55"/>
      <c r="I9" s="56"/>
      <c r="J9" s="19">
        <v>76</v>
      </c>
      <c r="K9" s="19"/>
      <c r="L9" s="19"/>
      <c r="M9" s="19"/>
      <c r="N9" s="19"/>
      <c r="O9" s="19"/>
      <c r="P9" s="19"/>
      <c r="Q9" s="14">
        <f>SUM(J9:P9)/7</f>
        <v>10.857142857142858</v>
      </c>
    </row>
    <row r="10" spans="2:18" ht="14.1" customHeight="1" x14ac:dyDescent="0.55000000000000004">
      <c r="B10" s="33">
        <f>B9+1</f>
        <v>2</v>
      </c>
      <c r="C10" s="34" t="s">
        <v>36</v>
      </c>
      <c r="D10" s="54" t="s">
        <v>72</v>
      </c>
      <c r="E10" s="55"/>
      <c r="F10" s="55"/>
      <c r="G10" s="55"/>
      <c r="H10" s="55"/>
      <c r="I10" s="56"/>
      <c r="J10" s="19"/>
      <c r="K10" s="19"/>
      <c r="L10" s="19"/>
      <c r="M10" s="19"/>
      <c r="N10" s="19"/>
      <c r="O10" s="19"/>
      <c r="P10" s="19"/>
      <c r="Q10" s="14">
        <f t="shared" ref="Q10:Q48" si="0">SUM(J10:P10)/7</f>
        <v>0</v>
      </c>
    </row>
    <row r="11" spans="2:18" ht="14.7" customHeight="1" x14ac:dyDescent="0.55000000000000004">
      <c r="B11" s="33">
        <f t="shared" ref="B11:B53" si="1">B10+1</f>
        <v>3</v>
      </c>
      <c r="C11" s="34" t="s">
        <v>37</v>
      </c>
      <c r="D11" s="54" t="s">
        <v>73</v>
      </c>
      <c r="E11" s="55"/>
      <c r="F11" s="55"/>
      <c r="G11" s="55"/>
      <c r="H11" s="55"/>
      <c r="I11" s="56"/>
      <c r="J11" s="19"/>
      <c r="K11" s="19"/>
      <c r="L11" s="19"/>
      <c r="M11" s="19"/>
      <c r="N11" s="19"/>
      <c r="O11" s="19"/>
      <c r="P11" s="19"/>
      <c r="Q11" s="14">
        <f t="shared" si="0"/>
        <v>0</v>
      </c>
    </row>
    <row r="12" spans="2:18" ht="14.4" customHeight="1" x14ac:dyDescent="0.55000000000000004">
      <c r="B12" s="33">
        <f t="shared" si="1"/>
        <v>4</v>
      </c>
      <c r="C12" s="34" t="s">
        <v>38</v>
      </c>
      <c r="D12" s="54" t="s">
        <v>74</v>
      </c>
      <c r="E12" s="55"/>
      <c r="F12" s="55"/>
      <c r="G12" s="55"/>
      <c r="H12" s="55"/>
      <c r="I12" s="56"/>
      <c r="J12" s="19"/>
      <c r="K12" s="19"/>
      <c r="L12" s="19"/>
      <c r="M12" s="19"/>
      <c r="N12" s="19"/>
      <c r="O12" s="19"/>
      <c r="P12" s="19"/>
      <c r="Q12" s="14">
        <f t="shared" si="0"/>
        <v>0</v>
      </c>
    </row>
    <row r="13" spans="2:18" ht="14.4" customHeight="1" x14ac:dyDescent="0.55000000000000004">
      <c r="B13" s="33">
        <f t="shared" si="1"/>
        <v>5</v>
      </c>
      <c r="C13" s="34" t="s">
        <v>39</v>
      </c>
      <c r="D13" s="54" t="s">
        <v>75</v>
      </c>
      <c r="E13" s="55"/>
      <c r="F13" s="55"/>
      <c r="G13" s="55"/>
      <c r="H13" s="55"/>
      <c r="I13" s="56"/>
      <c r="J13" s="19">
        <v>86</v>
      </c>
      <c r="K13" s="19"/>
      <c r="L13" s="19"/>
      <c r="M13" s="19"/>
      <c r="N13" s="19"/>
      <c r="O13" s="19"/>
      <c r="P13" s="19"/>
      <c r="Q13" s="14">
        <f t="shared" si="0"/>
        <v>12.285714285714286</v>
      </c>
    </row>
    <row r="14" spans="2:18" ht="14.4" customHeight="1" x14ac:dyDescent="0.55000000000000004">
      <c r="B14" s="33">
        <f t="shared" si="1"/>
        <v>6</v>
      </c>
      <c r="C14" s="34" t="s">
        <v>40</v>
      </c>
      <c r="D14" s="54" t="s">
        <v>76</v>
      </c>
      <c r="E14" s="55"/>
      <c r="F14" s="55"/>
      <c r="G14" s="55"/>
      <c r="H14" s="55"/>
      <c r="I14" s="56"/>
      <c r="J14" s="19"/>
      <c r="K14" s="19"/>
      <c r="L14" s="19"/>
      <c r="M14" s="19"/>
      <c r="N14" s="19"/>
      <c r="O14" s="19"/>
      <c r="P14" s="19"/>
      <c r="Q14" s="14">
        <f t="shared" si="0"/>
        <v>0</v>
      </c>
    </row>
    <row r="15" spans="2:18" ht="14.4" customHeight="1" x14ac:dyDescent="0.55000000000000004">
      <c r="B15" s="33">
        <f t="shared" si="1"/>
        <v>7</v>
      </c>
      <c r="C15" s="34" t="s">
        <v>41</v>
      </c>
      <c r="D15" s="54" t="s">
        <v>77</v>
      </c>
      <c r="E15" s="55"/>
      <c r="F15" s="55"/>
      <c r="G15" s="55"/>
      <c r="H15" s="55"/>
      <c r="I15" s="56"/>
      <c r="J15" s="19"/>
      <c r="K15" s="19"/>
      <c r="L15" s="19"/>
      <c r="M15" s="19"/>
      <c r="N15" s="19"/>
      <c r="O15" s="19"/>
      <c r="P15" s="19"/>
      <c r="Q15" s="14">
        <f t="shared" si="0"/>
        <v>0</v>
      </c>
    </row>
    <row r="16" spans="2:18" ht="14.1" customHeight="1" x14ac:dyDescent="0.55000000000000004">
      <c r="B16" s="33">
        <f t="shared" si="1"/>
        <v>8</v>
      </c>
      <c r="C16" s="34" t="s">
        <v>42</v>
      </c>
      <c r="D16" s="54" t="s">
        <v>78</v>
      </c>
      <c r="E16" s="55"/>
      <c r="F16" s="55"/>
      <c r="G16" s="55"/>
      <c r="H16" s="55"/>
      <c r="I16" s="56"/>
      <c r="J16" s="19">
        <v>78</v>
      </c>
      <c r="K16" s="19"/>
      <c r="L16" s="19"/>
      <c r="M16" s="19"/>
      <c r="N16" s="19"/>
      <c r="O16" s="19"/>
      <c r="P16" s="19"/>
      <c r="Q16" s="14">
        <f t="shared" si="0"/>
        <v>11.142857142857142</v>
      </c>
    </row>
    <row r="17" spans="2:17" ht="13.5" customHeight="1" x14ac:dyDescent="0.55000000000000004">
      <c r="B17" s="33">
        <f t="shared" si="1"/>
        <v>9</v>
      </c>
      <c r="C17" s="34" t="s">
        <v>43</v>
      </c>
      <c r="D17" s="54" t="s">
        <v>79</v>
      </c>
      <c r="E17" s="55"/>
      <c r="F17" s="55"/>
      <c r="G17" s="55"/>
      <c r="H17" s="55"/>
      <c r="I17" s="56"/>
      <c r="J17" s="19"/>
      <c r="K17" s="19"/>
      <c r="L17" s="19"/>
      <c r="M17" s="19"/>
      <c r="N17" s="19"/>
      <c r="O17" s="19"/>
      <c r="P17" s="19"/>
      <c r="Q17" s="14">
        <f t="shared" si="0"/>
        <v>0</v>
      </c>
    </row>
    <row r="18" spans="2:17" ht="17.399999999999999" customHeight="1" x14ac:dyDescent="0.55000000000000004">
      <c r="B18" s="33">
        <f t="shared" si="1"/>
        <v>10</v>
      </c>
      <c r="C18" s="34" t="s">
        <v>44</v>
      </c>
      <c r="D18" s="54" t="s">
        <v>80</v>
      </c>
      <c r="E18" s="55"/>
      <c r="F18" s="55"/>
      <c r="G18" s="55"/>
      <c r="H18" s="55"/>
      <c r="I18" s="56"/>
      <c r="J18" s="19"/>
      <c r="K18" s="19"/>
      <c r="L18" s="19"/>
      <c r="M18" s="19"/>
      <c r="N18" s="19"/>
      <c r="O18" s="19"/>
      <c r="P18" s="19"/>
      <c r="Q18" s="14">
        <f t="shared" si="0"/>
        <v>0</v>
      </c>
    </row>
    <row r="19" spans="2:17" ht="15.9" customHeight="1" x14ac:dyDescent="0.55000000000000004">
      <c r="B19" s="33">
        <f t="shared" si="1"/>
        <v>11</v>
      </c>
      <c r="C19" s="34" t="s">
        <v>45</v>
      </c>
      <c r="D19" s="54" t="s">
        <v>81</v>
      </c>
      <c r="E19" s="55"/>
      <c r="F19" s="55"/>
      <c r="G19" s="55"/>
      <c r="H19" s="55"/>
      <c r="I19" s="56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ht="13.8" customHeight="1" x14ac:dyDescent="0.55000000000000004">
      <c r="B20" s="33">
        <f t="shared" si="1"/>
        <v>12</v>
      </c>
      <c r="C20" s="34" t="s">
        <v>46</v>
      </c>
      <c r="D20" s="54" t="s">
        <v>82</v>
      </c>
      <c r="E20" s="55"/>
      <c r="F20" s="55"/>
      <c r="G20" s="55"/>
      <c r="H20" s="55"/>
      <c r="I20" s="56"/>
      <c r="J20" s="19">
        <v>73</v>
      </c>
      <c r="K20" s="19"/>
      <c r="L20" s="19"/>
      <c r="M20" s="19"/>
      <c r="N20" s="19"/>
      <c r="O20" s="19"/>
      <c r="P20" s="19"/>
      <c r="Q20" s="14">
        <f t="shared" si="0"/>
        <v>10.428571428571429</v>
      </c>
    </row>
    <row r="21" spans="2:17" ht="12.9" customHeight="1" x14ac:dyDescent="0.55000000000000004">
      <c r="B21" s="33">
        <f t="shared" si="1"/>
        <v>13</v>
      </c>
      <c r="C21" s="34" t="s">
        <v>47</v>
      </c>
      <c r="D21" s="54" t="s">
        <v>83</v>
      </c>
      <c r="E21" s="55"/>
      <c r="F21" s="55"/>
      <c r="G21" s="55"/>
      <c r="H21" s="55"/>
      <c r="I21" s="56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ht="16.2" customHeight="1" x14ac:dyDescent="0.55000000000000004">
      <c r="B22" s="33">
        <f t="shared" si="1"/>
        <v>14</v>
      </c>
      <c r="C22" s="34" t="s">
        <v>48</v>
      </c>
      <c r="D22" s="54" t="s">
        <v>84</v>
      </c>
      <c r="E22" s="55"/>
      <c r="F22" s="55"/>
      <c r="G22" s="55"/>
      <c r="H22" s="55"/>
      <c r="I22" s="56"/>
      <c r="J22" s="19">
        <v>75</v>
      </c>
      <c r="K22" s="19"/>
      <c r="L22" s="19"/>
      <c r="M22" s="19"/>
      <c r="N22" s="19"/>
      <c r="O22" s="19"/>
      <c r="P22" s="19"/>
      <c r="Q22" s="14">
        <f t="shared" si="0"/>
        <v>10.714285714285714</v>
      </c>
    </row>
    <row r="23" spans="2:17" ht="14.1" customHeight="1" x14ac:dyDescent="0.55000000000000004">
      <c r="B23" s="33">
        <f t="shared" si="1"/>
        <v>15</v>
      </c>
      <c r="C23" s="34" t="s">
        <v>49</v>
      </c>
      <c r="D23" s="54" t="s">
        <v>85</v>
      </c>
      <c r="E23" s="55"/>
      <c r="F23" s="55"/>
      <c r="G23" s="55"/>
      <c r="H23" s="55"/>
      <c r="I23" s="56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ht="13.8" customHeight="1" x14ac:dyDescent="0.55000000000000004">
      <c r="B24" s="33">
        <f t="shared" si="1"/>
        <v>16</v>
      </c>
      <c r="C24" s="34" t="s">
        <v>50</v>
      </c>
      <c r="D24" s="54" t="s">
        <v>86</v>
      </c>
      <c r="E24" s="55"/>
      <c r="F24" s="55"/>
      <c r="G24" s="55"/>
      <c r="H24" s="55"/>
      <c r="I24" s="56"/>
      <c r="J24" s="19">
        <v>72</v>
      </c>
      <c r="K24" s="19"/>
      <c r="L24" s="19"/>
      <c r="M24" s="19"/>
      <c r="N24" s="19"/>
      <c r="O24" s="19"/>
      <c r="P24" s="19"/>
      <c r="Q24" s="14">
        <f t="shared" si="0"/>
        <v>10.285714285714286</v>
      </c>
    </row>
    <row r="25" spans="2:17" ht="13.2" customHeight="1" x14ac:dyDescent="0.55000000000000004">
      <c r="B25" s="33">
        <f t="shared" si="1"/>
        <v>17</v>
      </c>
      <c r="C25" s="34" t="s">
        <v>51</v>
      </c>
      <c r="D25" s="54" t="s">
        <v>87</v>
      </c>
      <c r="E25" s="55"/>
      <c r="F25" s="55"/>
      <c r="G25" s="55"/>
      <c r="H25" s="55"/>
      <c r="I25" s="56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ht="15.6" customHeight="1" x14ac:dyDescent="0.55000000000000004">
      <c r="B26" s="33">
        <f t="shared" si="1"/>
        <v>18</v>
      </c>
      <c r="C26" s="34" t="s">
        <v>52</v>
      </c>
      <c r="D26" s="54" t="s">
        <v>88</v>
      </c>
      <c r="E26" s="55"/>
      <c r="F26" s="55"/>
      <c r="G26" s="55"/>
      <c r="H26" s="55"/>
      <c r="I26" s="56"/>
      <c r="J26" s="19">
        <v>70</v>
      </c>
      <c r="K26" s="19"/>
      <c r="L26" s="19"/>
      <c r="M26" s="19"/>
      <c r="N26" s="19"/>
      <c r="O26" s="19"/>
      <c r="P26" s="19"/>
      <c r="Q26" s="14">
        <f t="shared" si="0"/>
        <v>10</v>
      </c>
    </row>
    <row r="27" spans="2:17" ht="13.5" customHeight="1" x14ac:dyDescent="0.55000000000000004">
      <c r="B27" s="33">
        <f t="shared" si="1"/>
        <v>19</v>
      </c>
      <c r="C27" s="34" t="s">
        <v>53</v>
      </c>
      <c r="D27" s="54" t="s">
        <v>89</v>
      </c>
      <c r="E27" s="55"/>
      <c r="F27" s="55"/>
      <c r="G27" s="55"/>
      <c r="H27" s="55"/>
      <c r="I27" s="56"/>
      <c r="J27" s="19">
        <v>72</v>
      </c>
      <c r="K27" s="19"/>
      <c r="L27" s="19"/>
      <c r="M27" s="19"/>
      <c r="N27" s="19"/>
      <c r="O27" s="19"/>
      <c r="P27" s="19"/>
      <c r="Q27" s="14">
        <f t="shared" si="0"/>
        <v>10.285714285714286</v>
      </c>
    </row>
    <row r="28" spans="2:17" ht="15" customHeight="1" x14ac:dyDescent="0.55000000000000004">
      <c r="B28" s="33">
        <f t="shared" si="1"/>
        <v>20</v>
      </c>
      <c r="C28" s="34" t="s">
        <v>54</v>
      </c>
      <c r="D28" s="54" t="s">
        <v>90</v>
      </c>
      <c r="E28" s="55"/>
      <c r="F28" s="55"/>
      <c r="G28" s="55"/>
      <c r="H28" s="55"/>
      <c r="I28" s="56"/>
      <c r="J28" s="19">
        <v>70</v>
      </c>
      <c r="K28" s="19"/>
      <c r="L28" s="19"/>
      <c r="M28" s="19"/>
      <c r="N28" s="19"/>
      <c r="O28" s="19"/>
      <c r="P28" s="19"/>
      <c r="Q28" s="14">
        <f t="shared" si="0"/>
        <v>10</v>
      </c>
    </row>
    <row r="29" spans="2:17" ht="11.7" customHeight="1" x14ac:dyDescent="0.55000000000000004">
      <c r="B29" s="33">
        <f t="shared" si="1"/>
        <v>21</v>
      </c>
      <c r="C29" s="34" t="s">
        <v>55</v>
      </c>
      <c r="D29" s="54" t="s">
        <v>91</v>
      </c>
      <c r="E29" s="55"/>
      <c r="F29" s="55"/>
      <c r="G29" s="55"/>
      <c r="H29" s="55"/>
      <c r="I29" s="56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ht="12.3" customHeight="1" x14ac:dyDescent="0.55000000000000004">
      <c r="B30" s="33">
        <f t="shared" si="1"/>
        <v>22</v>
      </c>
      <c r="C30" s="34" t="s">
        <v>56</v>
      </c>
      <c r="D30" s="54" t="s">
        <v>92</v>
      </c>
      <c r="E30" s="55"/>
      <c r="F30" s="55"/>
      <c r="G30" s="55"/>
      <c r="H30" s="55"/>
      <c r="I30" s="56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ht="12.9" customHeight="1" x14ac:dyDescent="0.55000000000000004">
      <c r="B31" s="33">
        <f t="shared" si="1"/>
        <v>23</v>
      </c>
      <c r="C31" s="34" t="s">
        <v>57</v>
      </c>
      <c r="D31" s="54" t="s">
        <v>93</v>
      </c>
      <c r="E31" s="55"/>
      <c r="F31" s="55"/>
      <c r="G31" s="55"/>
      <c r="H31" s="55"/>
      <c r="I31" s="56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ht="16.8" customHeight="1" x14ac:dyDescent="0.55000000000000004">
      <c r="B32" s="33">
        <f t="shared" si="1"/>
        <v>24</v>
      </c>
      <c r="C32" s="34" t="s">
        <v>58</v>
      </c>
      <c r="D32" s="54" t="s">
        <v>94</v>
      </c>
      <c r="E32" s="55"/>
      <c r="F32" s="55"/>
      <c r="G32" s="55"/>
      <c r="H32" s="55"/>
      <c r="I32" s="56"/>
      <c r="J32" s="19">
        <v>70</v>
      </c>
      <c r="K32" s="19"/>
      <c r="L32" s="19"/>
      <c r="M32" s="19"/>
      <c r="N32" s="19"/>
      <c r="O32" s="19"/>
      <c r="P32" s="19"/>
      <c r="Q32" s="14">
        <f t="shared" si="0"/>
        <v>10</v>
      </c>
    </row>
    <row r="33" spans="2:17" ht="12.9" customHeight="1" x14ac:dyDescent="0.55000000000000004">
      <c r="B33" s="33">
        <f t="shared" si="1"/>
        <v>25</v>
      </c>
      <c r="C33" s="34" t="s">
        <v>59</v>
      </c>
      <c r="D33" s="54" t="s">
        <v>95</v>
      </c>
      <c r="E33" s="55"/>
      <c r="F33" s="55"/>
      <c r="G33" s="55"/>
      <c r="H33" s="55"/>
      <c r="I33" s="56"/>
      <c r="J33" s="19">
        <v>75</v>
      </c>
      <c r="K33" s="19"/>
      <c r="L33" s="19"/>
      <c r="M33" s="19"/>
      <c r="N33" s="19"/>
      <c r="O33" s="19"/>
      <c r="P33" s="19"/>
      <c r="Q33" s="14">
        <f t="shared" si="0"/>
        <v>10.714285714285714</v>
      </c>
    </row>
    <row r="34" spans="2:17" ht="13.5" customHeight="1" x14ac:dyDescent="0.55000000000000004">
      <c r="B34" s="33">
        <f t="shared" si="1"/>
        <v>26</v>
      </c>
      <c r="C34" s="34" t="s">
        <v>60</v>
      </c>
      <c r="D34" s="54" t="s">
        <v>96</v>
      </c>
      <c r="E34" s="55"/>
      <c r="F34" s="55"/>
      <c r="G34" s="55"/>
      <c r="H34" s="55"/>
      <c r="I34" s="56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ht="15" customHeight="1" x14ac:dyDescent="0.55000000000000004">
      <c r="B35" s="33">
        <f t="shared" si="1"/>
        <v>27</v>
      </c>
      <c r="C35" s="34" t="s">
        <v>61</v>
      </c>
      <c r="D35" s="54" t="s">
        <v>97</v>
      </c>
      <c r="E35" s="55"/>
      <c r="F35" s="55"/>
      <c r="G35" s="55"/>
      <c r="H35" s="55"/>
      <c r="I35" s="56"/>
      <c r="J35" s="19">
        <v>70</v>
      </c>
      <c r="K35" s="19"/>
      <c r="L35" s="19"/>
      <c r="M35" s="19"/>
      <c r="N35" s="19"/>
      <c r="O35" s="19"/>
      <c r="P35" s="19"/>
      <c r="Q35" s="14">
        <f t="shared" si="0"/>
        <v>10</v>
      </c>
    </row>
    <row r="36" spans="2:17" ht="14.1" customHeight="1" x14ac:dyDescent="0.55000000000000004">
      <c r="B36" s="33">
        <f t="shared" si="1"/>
        <v>28</v>
      </c>
      <c r="C36" s="34" t="s">
        <v>62</v>
      </c>
      <c r="D36" s="54" t="s">
        <v>98</v>
      </c>
      <c r="E36" s="55"/>
      <c r="F36" s="55"/>
      <c r="G36" s="55"/>
      <c r="H36" s="55"/>
      <c r="I36" s="56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ht="16.8" customHeight="1" x14ac:dyDescent="0.55000000000000004">
      <c r="B37" s="33">
        <f t="shared" si="1"/>
        <v>29</v>
      </c>
      <c r="C37" s="34" t="s">
        <v>63</v>
      </c>
      <c r="D37" s="54" t="s">
        <v>99</v>
      </c>
      <c r="E37" s="55"/>
      <c r="F37" s="55"/>
      <c r="G37" s="55"/>
      <c r="H37" s="55"/>
      <c r="I37" s="56"/>
      <c r="J37" s="19">
        <v>72</v>
      </c>
      <c r="K37" s="19"/>
      <c r="L37" s="19"/>
      <c r="M37" s="19"/>
      <c r="N37" s="19"/>
      <c r="O37" s="19"/>
      <c r="P37" s="19"/>
      <c r="Q37" s="14">
        <f t="shared" si="0"/>
        <v>10.285714285714286</v>
      </c>
    </row>
    <row r="38" spans="2:17" ht="10.5" customHeight="1" x14ac:dyDescent="0.55000000000000004">
      <c r="B38" s="33">
        <f t="shared" si="1"/>
        <v>30</v>
      </c>
      <c r="C38" s="34" t="s">
        <v>64</v>
      </c>
      <c r="D38" s="54" t="s">
        <v>100</v>
      </c>
      <c r="E38" s="55"/>
      <c r="F38" s="55"/>
      <c r="G38" s="55"/>
      <c r="H38" s="55"/>
      <c r="I38" s="56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ht="17.7" customHeight="1" x14ac:dyDescent="0.55000000000000004">
      <c r="B39" s="33">
        <f t="shared" si="1"/>
        <v>31</v>
      </c>
      <c r="C39" s="34" t="s">
        <v>65</v>
      </c>
      <c r="D39" s="54" t="s">
        <v>101</v>
      </c>
      <c r="E39" s="55"/>
      <c r="F39" s="55"/>
      <c r="G39" s="55"/>
      <c r="H39" s="55"/>
      <c r="I39" s="56"/>
      <c r="J39" s="19">
        <v>75</v>
      </c>
      <c r="K39" s="19"/>
      <c r="L39" s="19"/>
      <c r="M39" s="19"/>
      <c r="N39" s="19"/>
      <c r="O39" s="19"/>
      <c r="P39" s="19"/>
      <c r="Q39" s="14">
        <f t="shared" si="0"/>
        <v>10.714285714285714</v>
      </c>
    </row>
    <row r="40" spans="2:17" ht="17.100000000000001" customHeight="1" x14ac:dyDescent="0.55000000000000004">
      <c r="B40" s="33">
        <f t="shared" si="1"/>
        <v>32</v>
      </c>
      <c r="C40" s="34" t="s">
        <v>66</v>
      </c>
      <c r="D40" s="54" t="s">
        <v>102</v>
      </c>
      <c r="E40" s="55"/>
      <c r="F40" s="55"/>
      <c r="G40" s="55"/>
      <c r="H40" s="55"/>
      <c r="I40" s="5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ht="16.5" customHeight="1" x14ac:dyDescent="0.55000000000000004">
      <c r="B41" s="33">
        <f t="shared" si="1"/>
        <v>33</v>
      </c>
      <c r="C41" s="34" t="s">
        <v>67</v>
      </c>
      <c r="D41" s="54" t="s">
        <v>103</v>
      </c>
      <c r="E41" s="55"/>
      <c r="F41" s="55"/>
      <c r="G41" s="55"/>
      <c r="H41" s="55"/>
      <c r="I41" s="56"/>
      <c r="J41" s="19">
        <v>70</v>
      </c>
      <c r="K41" s="19"/>
      <c r="L41" s="19"/>
      <c r="M41" s="19"/>
      <c r="N41" s="19"/>
      <c r="O41" s="19"/>
      <c r="P41" s="19"/>
      <c r="Q41" s="14">
        <f t="shared" si="0"/>
        <v>10</v>
      </c>
    </row>
    <row r="42" spans="2:17" ht="12.3" customHeight="1" x14ac:dyDescent="0.55000000000000004">
      <c r="B42" s="33">
        <f t="shared" si="1"/>
        <v>34</v>
      </c>
      <c r="C42" s="34" t="s">
        <v>68</v>
      </c>
      <c r="D42" s="54" t="s">
        <v>104</v>
      </c>
      <c r="E42" s="55"/>
      <c r="F42" s="55"/>
      <c r="G42" s="55"/>
      <c r="H42" s="55"/>
      <c r="I42" s="56"/>
      <c r="J42" s="19">
        <v>70</v>
      </c>
      <c r="K42" s="19"/>
      <c r="L42" s="19"/>
      <c r="M42" s="19"/>
      <c r="N42" s="19"/>
      <c r="O42" s="19"/>
      <c r="P42" s="19"/>
      <c r="Q42" s="14">
        <f t="shared" si="0"/>
        <v>10</v>
      </c>
    </row>
    <row r="43" spans="2:17" ht="12.9" customHeight="1" x14ac:dyDescent="0.55000000000000004">
      <c r="B43" s="33">
        <f t="shared" si="1"/>
        <v>35</v>
      </c>
      <c r="C43" s="34" t="s">
        <v>69</v>
      </c>
      <c r="D43" s="54" t="s">
        <v>105</v>
      </c>
      <c r="E43" s="55"/>
      <c r="F43" s="55"/>
      <c r="G43" s="55"/>
      <c r="H43" s="55"/>
      <c r="I43" s="5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ht="17.399999999999999" customHeight="1" x14ac:dyDescent="0.55000000000000004">
      <c r="B44" s="33">
        <f t="shared" si="1"/>
        <v>36</v>
      </c>
      <c r="C44" s="34" t="s">
        <v>70</v>
      </c>
      <c r="D44" s="54" t="s">
        <v>106</v>
      </c>
      <c r="E44" s="55"/>
      <c r="F44" s="55"/>
      <c r="G44" s="55"/>
      <c r="H44" s="55"/>
      <c r="I44" s="5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36"/>
      <c r="E45" s="36"/>
      <c r="F45" s="36"/>
      <c r="G45" s="36"/>
      <c r="H45" s="36"/>
      <c r="I45" s="3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36"/>
      <c r="E46" s="36"/>
      <c r="F46" s="36"/>
      <c r="G46" s="36"/>
      <c r="H46" s="36"/>
      <c r="I46" s="3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36"/>
      <c r="E47" s="36"/>
      <c r="F47" s="36"/>
      <c r="G47" s="36"/>
      <c r="H47" s="36"/>
      <c r="I47" s="3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36"/>
      <c r="E48" s="36"/>
      <c r="F48" s="36"/>
      <c r="G48" s="36"/>
      <c r="H48" s="36"/>
      <c r="I48" s="3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36"/>
      <c r="E49" s="36"/>
      <c r="F49" s="36"/>
      <c r="G49" s="36"/>
      <c r="H49" s="36"/>
      <c r="I49" s="3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36"/>
      <c r="E50" s="36"/>
      <c r="F50" s="36"/>
      <c r="G50" s="36"/>
      <c r="H50" s="36"/>
      <c r="I50" s="3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36"/>
      <c r="E51" s="36"/>
      <c r="F51" s="36"/>
      <c r="G51" s="36"/>
      <c r="H51" s="36"/>
      <c r="I51" s="3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36"/>
      <c r="E52" s="36"/>
      <c r="F52" s="36"/>
      <c r="G52" s="36"/>
      <c r="H52" s="36"/>
      <c r="I52" s="3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35"/>
      <c r="D54" s="35"/>
      <c r="E54" s="17"/>
      <c r="H54" s="49" t="s">
        <v>19</v>
      </c>
      <c r="I54" s="49"/>
      <c r="J54" s="23">
        <f>COUNTIF(J9:J53,"&gt;=70")</f>
        <v>16</v>
      </c>
      <c r="K54" s="23">
        <v>0</v>
      </c>
      <c r="L54" s="23"/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35"/>
      <c r="D55" s="35"/>
      <c r="E55" s="21"/>
      <c r="H55" s="50" t="s">
        <v>20</v>
      </c>
      <c r="I55" s="50"/>
      <c r="J55" s="24">
        <v>20</v>
      </c>
      <c r="K55" s="24">
        <v>0</v>
      </c>
      <c r="L55" s="24"/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35"/>
      <c r="D56" s="35"/>
      <c r="E56" s="35"/>
      <c r="H56" s="50" t="s">
        <v>21</v>
      </c>
      <c r="I56" s="50"/>
      <c r="J56" s="24">
        <v>36</v>
      </c>
      <c r="K56" s="24">
        <v>0</v>
      </c>
      <c r="L56" s="24"/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35"/>
      <c r="D57" s="35"/>
      <c r="E57" s="17"/>
      <c r="F57" s="12"/>
      <c r="H57" s="51" t="s">
        <v>16</v>
      </c>
      <c r="I57" s="51"/>
      <c r="J57" s="25">
        <f>J54/J56</f>
        <v>0.44444444444444442</v>
      </c>
      <c r="K57" s="26">
        <v>0</v>
      </c>
      <c r="L57" s="26"/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35"/>
      <c r="D58" s="35"/>
      <c r="E58" s="17"/>
      <c r="F58" s="12"/>
      <c r="H58" s="51" t="s">
        <v>17</v>
      </c>
      <c r="I58" s="51"/>
      <c r="J58" s="25">
        <f>J55/J56</f>
        <v>0.55555555555555558</v>
      </c>
      <c r="K58" s="25">
        <v>0</v>
      </c>
      <c r="L58" s="26"/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35"/>
      <c r="D59" s="35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52"/>
      <c r="K61" s="52"/>
      <c r="L61" s="52"/>
      <c r="M61" s="52"/>
      <c r="N61" s="52"/>
      <c r="O61" s="52"/>
      <c r="P61" s="52"/>
    </row>
    <row r="62" spans="2:17" x14ac:dyDescent="0.55000000000000004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39:I39"/>
    <mergeCell ref="D38:I38"/>
    <mergeCell ref="D44:I44"/>
    <mergeCell ref="D43:I43"/>
    <mergeCell ref="D42:I42"/>
    <mergeCell ref="D41:I41"/>
    <mergeCell ref="D40:I40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5" zoomScale="84" zoomScaleNormal="84" workbookViewId="0">
      <selection activeCell="D41" sqref="D41:I4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55000000000000004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20"/>
    </row>
    <row r="4" spans="2:18" x14ac:dyDescent="0.55000000000000004">
      <c r="C4" t="s">
        <v>0</v>
      </c>
      <c r="D4" s="53" t="s">
        <v>33</v>
      </c>
      <c r="E4" s="53"/>
      <c r="F4" s="53"/>
      <c r="G4" s="53"/>
      <c r="I4" t="s">
        <v>1</v>
      </c>
      <c r="J4" s="41" t="s">
        <v>34</v>
      </c>
      <c r="K4" s="41"/>
      <c r="M4" t="s">
        <v>2</v>
      </c>
      <c r="N4" s="42">
        <v>45203</v>
      </c>
      <c r="O4" s="42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1" t="s">
        <v>27</v>
      </c>
      <c r="E6" s="41"/>
      <c r="F6" s="41"/>
      <c r="G6" s="41"/>
      <c r="I6" s="46" t="s">
        <v>22</v>
      </c>
      <c r="J6" s="46"/>
      <c r="K6" s="47" t="s">
        <v>24</v>
      </c>
      <c r="L6" s="47"/>
      <c r="M6" s="47"/>
      <c r="N6" s="47"/>
      <c r="O6" s="47"/>
      <c r="P6" s="47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28" t="s">
        <v>255</v>
      </c>
      <c r="D9" s="29" t="s">
        <v>284</v>
      </c>
      <c r="E9" s="29"/>
      <c r="F9" s="29"/>
      <c r="G9" s="29"/>
      <c r="H9" s="29"/>
      <c r="I9" s="29"/>
      <c r="J9" s="19">
        <v>94</v>
      </c>
      <c r="K9" s="19"/>
      <c r="L9" s="19"/>
      <c r="M9" s="19"/>
      <c r="N9" s="19"/>
      <c r="O9" s="19"/>
      <c r="P9" s="19"/>
      <c r="Q9" s="14">
        <f>SUM(J9:P9)/7</f>
        <v>13.428571428571429</v>
      </c>
    </row>
    <row r="10" spans="2:18" x14ac:dyDescent="0.55000000000000004">
      <c r="B10" s="18">
        <f>B9+1</f>
        <v>2</v>
      </c>
      <c r="C10" s="28" t="s">
        <v>256</v>
      </c>
      <c r="D10" s="29" t="s">
        <v>285</v>
      </c>
      <c r="E10" s="29"/>
      <c r="F10" s="29"/>
      <c r="G10" s="29"/>
      <c r="H10" s="29"/>
      <c r="I10" s="29"/>
      <c r="J10" s="19">
        <v>100</v>
      </c>
      <c r="K10" s="19"/>
      <c r="L10" s="19"/>
      <c r="M10" s="19"/>
      <c r="N10" s="19"/>
      <c r="O10" s="19"/>
      <c r="P10" s="19"/>
      <c r="Q10" s="14">
        <f t="shared" ref="Q10:Q48" si="0">SUM(J10:P10)/7</f>
        <v>14.285714285714286</v>
      </c>
    </row>
    <row r="11" spans="2:18" x14ac:dyDescent="0.55000000000000004">
      <c r="B11" s="18">
        <f t="shared" ref="B11:B53" si="1">B10+1</f>
        <v>3</v>
      </c>
      <c r="C11" s="28" t="s">
        <v>257</v>
      </c>
      <c r="D11" s="29" t="s">
        <v>286</v>
      </c>
      <c r="E11" s="29"/>
      <c r="F11" s="29"/>
      <c r="G11" s="29"/>
      <c r="H11" s="29"/>
      <c r="I11" s="29"/>
      <c r="J11" s="19">
        <v>100</v>
      </c>
      <c r="K11" s="19"/>
      <c r="L11" s="19"/>
      <c r="M11" s="19"/>
      <c r="N11" s="19"/>
      <c r="O11" s="19"/>
      <c r="P11" s="19"/>
      <c r="Q11" s="14">
        <f t="shared" si="0"/>
        <v>14.285714285714286</v>
      </c>
    </row>
    <row r="12" spans="2:18" x14ac:dyDescent="0.55000000000000004">
      <c r="B12" s="18">
        <f t="shared" si="1"/>
        <v>4</v>
      </c>
      <c r="C12" s="28" t="s">
        <v>258</v>
      </c>
      <c r="D12" s="29" t="s">
        <v>287</v>
      </c>
      <c r="E12" s="29"/>
      <c r="F12" s="29"/>
      <c r="G12" s="29"/>
      <c r="H12" s="29"/>
      <c r="I12" s="29"/>
      <c r="J12" s="19">
        <v>98</v>
      </c>
      <c r="K12" s="19"/>
      <c r="L12" s="19"/>
      <c r="M12" s="19"/>
      <c r="N12" s="19"/>
      <c r="O12" s="19"/>
      <c r="P12" s="19"/>
      <c r="Q12" s="14">
        <f t="shared" si="0"/>
        <v>14</v>
      </c>
    </row>
    <row r="13" spans="2:18" x14ac:dyDescent="0.55000000000000004">
      <c r="B13" s="18">
        <f t="shared" si="1"/>
        <v>5</v>
      </c>
      <c r="C13" s="28" t="s">
        <v>259</v>
      </c>
      <c r="D13" s="29" t="s">
        <v>288</v>
      </c>
      <c r="E13" s="29"/>
      <c r="F13" s="29"/>
      <c r="G13" s="29"/>
      <c r="H13" s="29"/>
      <c r="I13" s="29"/>
      <c r="J13" s="19">
        <v>100</v>
      </c>
      <c r="K13" s="19"/>
      <c r="L13" s="19"/>
      <c r="M13" s="19"/>
      <c r="N13" s="19"/>
      <c r="O13" s="19"/>
      <c r="P13" s="19"/>
      <c r="Q13" s="14">
        <f t="shared" si="0"/>
        <v>14.285714285714286</v>
      </c>
    </row>
    <row r="14" spans="2:18" x14ac:dyDescent="0.55000000000000004">
      <c r="B14" s="18">
        <f t="shared" si="1"/>
        <v>6</v>
      </c>
      <c r="C14" s="28" t="s">
        <v>260</v>
      </c>
      <c r="D14" s="29" t="s">
        <v>289</v>
      </c>
      <c r="E14" s="29"/>
      <c r="F14" s="29"/>
      <c r="G14" s="29"/>
      <c r="H14" s="29"/>
      <c r="I14" s="29"/>
      <c r="J14" s="19">
        <v>100</v>
      </c>
      <c r="K14" s="19"/>
      <c r="L14" s="19"/>
      <c r="M14" s="19"/>
      <c r="N14" s="19"/>
      <c r="O14" s="19"/>
      <c r="P14" s="19"/>
      <c r="Q14" s="14">
        <f t="shared" si="0"/>
        <v>14.285714285714286</v>
      </c>
    </row>
    <row r="15" spans="2:18" x14ac:dyDescent="0.55000000000000004">
      <c r="B15" s="18">
        <f t="shared" si="1"/>
        <v>7</v>
      </c>
      <c r="C15" s="28" t="s">
        <v>261</v>
      </c>
      <c r="D15" s="29" t="s">
        <v>290</v>
      </c>
      <c r="E15" s="29"/>
      <c r="F15" s="29"/>
      <c r="G15" s="29"/>
      <c r="H15" s="29"/>
      <c r="I15" s="29"/>
      <c r="J15" s="19">
        <v>100</v>
      </c>
      <c r="K15" s="19"/>
      <c r="L15" s="19"/>
      <c r="M15" s="19"/>
      <c r="N15" s="19"/>
      <c r="O15" s="19"/>
      <c r="P15" s="19"/>
      <c r="Q15" s="14">
        <f t="shared" si="0"/>
        <v>14.285714285714286</v>
      </c>
    </row>
    <row r="16" spans="2:18" x14ac:dyDescent="0.55000000000000004">
      <c r="B16" s="18">
        <f t="shared" si="1"/>
        <v>8</v>
      </c>
      <c r="C16" s="28" t="s">
        <v>262</v>
      </c>
      <c r="D16" s="29" t="s">
        <v>291</v>
      </c>
      <c r="E16" s="29"/>
      <c r="F16" s="29"/>
      <c r="G16" s="29"/>
      <c r="H16" s="29"/>
      <c r="I16" s="29"/>
      <c r="J16" s="19">
        <v>98</v>
      </c>
      <c r="K16" s="19"/>
      <c r="L16" s="19"/>
      <c r="M16" s="19"/>
      <c r="N16" s="19"/>
      <c r="O16" s="19"/>
      <c r="P16" s="19"/>
      <c r="Q16" s="14">
        <f t="shared" si="0"/>
        <v>14</v>
      </c>
    </row>
    <row r="17" spans="2:17" x14ac:dyDescent="0.55000000000000004">
      <c r="B17" s="18">
        <f t="shared" si="1"/>
        <v>9</v>
      </c>
      <c r="C17" s="28" t="s">
        <v>263</v>
      </c>
      <c r="D17" s="29" t="s">
        <v>292</v>
      </c>
      <c r="E17" s="29"/>
      <c r="F17" s="29"/>
      <c r="G17" s="29"/>
      <c r="H17" s="29"/>
      <c r="I17" s="29"/>
      <c r="J17" s="19">
        <v>94</v>
      </c>
      <c r="K17" s="19"/>
      <c r="L17" s="19"/>
      <c r="M17" s="19"/>
      <c r="N17" s="19"/>
      <c r="O17" s="19"/>
      <c r="P17" s="19"/>
      <c r="Q17" s="14">
        <f t="shared" si="0"/>
        <v>13.428571428571429</v>
      </c>
    </row>
    <row r="18" spans="2:17" x14ac:dyDescent="0.55000000000000004">
      <c r="B18" s="18">
        <f t="shared" si="1"/>
        <v>10</v>
      </c>
      <c r="C18" s="28" t="s">
        <v>264</v>
      </c>
      <c r="D18" s="29" t="s">
        <v>293</v>
      </c>
      <c r="E18" s="29"/>
      <c r="F18" s="29"/>
      <c r="G18" s="29"/>
      <c r="H18" s="29"/>
      <c r="I18" s="29"/>
      <c r="J18" s="19">
        <v>100</v>
      </c>
      <c r="K18" s="19"/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55000000000000004">
      <c r="B19" s="18">
        <f t="shared" si="1"/>
        <v>11</v>
      </c>
      <c r="C19" s="28" t="s">
        <v>265</v>
      </c>
      <c r="D19" s="29" t="s">
        <v>294</v>
      </c>
      <c r="E19" s="29"/>
      <c r="F19" s="29"/>
      <c r="G19" s="29"/>
      <c r="H19" s="29"/>
      <c r="I19" s="29"/>
      <c r="J19" s="19">
        <v>90</v>
      </c>
      <c r="K19" s="19"/>
      <c r="L19" s="19"/>
      <c r="M19" s="19"/>
      <c r="N19" s="19"/>
      <c r="O19" s="19"/>
      <c r="P19" s="19"/>
      <c r="Q19" s="14">
        <f t="shared" si="0"/>
        <v>12.857142857142858</v>
      </c>
    </row>
    <row r="20" spans="2:17" x14ac:dyDescent="0.55000000000000004">
      <c r="B20" s="18">
        <f t="shared" si="1"/>
        <v>12</v>
      </c>
      <c r="C20" s="28" t="s">
        <v>266</v>
      </c>
      <c r="D20" s="29" t="s">
        <v>295</v>
      </c>
      <c r="E20" s="29"/>
      <c r="F20" s="29"/>
      <c r="G20" s="29"/>
      <c r="H20" s="29"/>
      <c r="I20" s="29"/>
      <c r="J20" s="19">
        <v>70</v>
      </c>
      <c r="K20" s="19"/>
      <c r="L20" s="19"/>
      <c r="M20" s="19"/>
      <c r="N20" s="19"/>
      <c r="O20" s="19"/>
      <c r="P20" s="19"/>
      <c r="Q20" s="14">
        <f t="shared" si="0"/>
        <v>10</v>
      </c>
    </row>
    <row r="21" spans="2:17" x14ac:dyDescent="0.55000000000000004">
      <c r="B21" s="18">
        <f t="shared" si="1"/>
        <v>13</v>
      </c>
      <c r="C21" s="28" t="s">
        <v>267</v>
      </c>
      <c r="D21" s="29" t="s">
        <v>296</v>
      </c>
      <c r="E21" s="29"/>
      <c r="F21" s="29"/>
      <c r="G21" s="29"/>
      <c r="H21" s="29"/>
      <c r="I21" s="29"/>
      <c r="J21" s="19">
        <v>100</v>
      </c>
      <c r="K21" s="19"/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55000000000000004">
      <c r="B22" s="18">
        <f t="shared" si="1"/>
        <v>14</v>
      </c>
      <c r="C22" s="28" t="s">
        <v>268</v>
      </c>
      <c r="D22" s="29" t="s">
        <v>297</v>
      </c>
      <c r="E22" s="29"/>
      <c r="F22" s="29"/>
      <c r="G22" s="29"/>
      <c r="H22" s="29"/>
      <c r="I22" s="29"/>
      <c r="J22" s="19">
        <v>98</v>
      </c>
      <c r="K22" s="19"/>
      <c r="L22" s="19"/>
      <c r="M22" s="19"/>
      <c r="N22" s="19"/>
      <c r="O22" s="19"/>
      <c r="P22" s="19"/>
      <c r="Q22" s="14">
        <f t="shared" si="0"/>
        <v>14</v>
      </c>
    </row>
    <row r="23" spans="2:17" x14ac:dyDescent="0.55000000000000004">
      <c r="B23" s="18">
        <f t="shared" si="1"/>
        <v>15</v>
      </c>
      <c r="C23" s="28" t="s">
        <v>269</v>
      </c>
      <c r="D23" s="29" t="s">
        <v>298</v>
      </c>
      <c r="E23" s="29"/>
      <c r="F23" s="29"/>
      <c r="G23" s="29"/>
      <c r="H23" s="29"/>
      <c r="I23" s="29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55000000000000004">
      <c r="B24" s="18">
        <f t="shared" si="1"/>
        <v>16</v>
      </c>
      <c r="C24" s="28" t="s">
        <v>270</v>
      </c>
      <c r="D24" s="29" t="s">
        <v>299</v>
      </c>
      <c r="E24" s="29"/>
      <c r="F24" s="29"/>
      <c r="G24" s="29"/>
      <c r="H24" s="29"/>
      <c r="I24" s="29"/>
      <c r="J24" s="19">
        <v>76</v>
      </c>
      <c r="K24" s="19"/>
      <c r="L24" s="19"/>
      <c r="M24" s="19"/>
      <c r="N24" s="19"/>
      <c r="O24" s="19"/>
      <c r="P24" s="19"/>
      <c r="Q24" s="14">
        <f t="shared" si="0"/>
        <v>10.857142857142858</v>
      </c>
    </row>
    <row r="25" spans="2:17" x14ac:dyDescent="0.55000000000000004">
      <c r="B25" s="18">
        <f t="shared" si="1"/>
        <v>17</v>
      </c>
      <c r="C25" s="28" t="s">
        <v>271</v>
      </c>
      <c r="D25" s="29" t="s">
        <v>300</v>
      </c>
      <c r="E25" s="29"/>
      <c r="F25" s="29"/>
      <c r="G25" s="29"/>
      <c r="H25" s="29"/>
      <c r="I25" s="29"/>
      <c r="J25" s="19">
        <v>100</v>
      </c>
      <c r="K25" s="19"/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55000000000000004">
      <c r="B26" s="18">
        <f t="shared" si="1"/>
        <v>18</v>
      </c>
      <c r="C26" s="28" t="s">
        <v>272</v>
      </c>
      <c r="D26" s="29" t="s">
        <v>301</v>
      </c>
      <c r="E26" s="29"/>
      <c r="F26" s="29"/>
      <c r="G26" s="29"/>
      <c r="H26" s="29"/>
      <c r="I26" s="29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55000000000000004">
      <c r="B27" s="18">
        <f t="shared" si="1"/>
        <v>19</v>
      </c>
      <c r="C27" s="28" t="s">
        <v>273</v>
      </c>
      <c r="D27" s="29" t="s">
        <v>302</v>
      </c>
      <c r="E27" s="29"/>
      <c r="F27" s="29"/>
      <c r="G27" s="29"/>
      <c r="H27" s="29"/>
      <c r="I27" s="29"/>
      <c r="J27" s="19">
        <v>96</v>
      </c>
      <c r="K27" s="19"/>
      <c r="L27" s="19"/>
      <c r="M27" s="19"/>
      <c r="N27" s="19"/>
      <c r="O27" s="19"/>
      <c r="P27" s="19"/>
      <c r="Q27" s="14">
        <f t="shared" si="0"/>
        <v>13.714285714285714</v>
      </c>
    </row>
    <row r="28" spans="2:17" x14ac:dyDescent="0.55000000000000004">
      <c r="B28" s="18">
        <f t="shared" si="1"/>
        <v>20</v>
      </c>
      <c r="C28" s="28" t="s">
        <v>274</v>
      </c>
      <c r="D28" s="29" t="s">
        <v>303</v>
      </c>
      <c r="E28" s="29"/>
      <c r="F28" s="29"/>
      <c r="G28" s="29"/>
      <c r="H28" s="29"/>
      <c r="I28" s="29"/>
      <c r="J28" s="19">
        <v>76</v>
      </c>
      <c r="K28" s="19"/>
      <c r="L28" s="19"/>
      <c r="M28" s="19"/>
      <c r="N28" s="19"/>
      <c r="O28" s="19"/>
      <c r="P28" s="19"/>
      <c r="Q28" s="14">
        <f t="shared" si="0"/>
        <v>10.857142857142858</v>
      </c>
    </row>
    <row r="29" spans="2:17" x14ac:dyDescent="0.55000000000000004">
      <c r="B29" s="18">
        <f t="shared" si="1"/>
        <v>21</v>
      </c>
      <c r="C29" s="28" t="s">
        <v>275</v>
      </c>
      <c r="D29" s="29" t="s">
        <v>304</v>
      </c>
      <c r="E29" s="29"/>
      <c r="F29" s="29"/>
      <c r="G29" s="29"/>
      <c r="H29" s="29"/>
      <c r="I29" s="29"/>
      <c r="J29" s="19">
        <v>98</v>
      </c>
      <c r="K29" s="19"/>
      <c r="L29" s="19"/>
      <c r="M29" s="19"/>
      <c r="N29" s="19"/>
      <c r="O29" s="19"/>
      <c r="P29" s="19"/>
      <c r="Q29" s="14">
        <f t="shared" si="0"/>
        <v>14</v>
      </c>
    </row>
    <row r="30" spans="2:17" x14ac:dyDescent="0.55000000000000004">
      <c r="B30" s="18">
        <f t="shared" si="1"/>
        <v>22</v>
      </c>
      <c r="C30" s="28" t="s">
        <v>276</v>
      </c>
      <c r="D30" s="29" t="s">
        <v>305</v>
      </c>
      <c r="E30" s="29"/>
      <c r="F30" s="29"/>
      <c r="G30" s="29"/>
      <c r="H30" s="29"/>
      <c r="I30" s="29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55000000000000004">
      <c r="B31" s="18">
        <f t="shared" si="1"/>
        <v>23</v>
      </c>
      <c r="C31" s="28" t="s">
        <v>277</v>
      </c>
      <c r="D31" s="29" t="s">
        <v>306</v>
      </c>
      <c r="E31" s="29"/>
      <c r="F31" s="29"/>
      <c r="G31" s="29"/>
      <c r="H31" s="29"/>
      <c r="I31" s="29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55000000000000004">
      <c r="B32" s="18">
        <f t="shared" si="1"/>
        <v>24</v>
      </c>
      <c r="C32" s="28" t="s">
        <v>278</v>
      </c>
      <c r="D32" s="29" t="s">
        <v>307</v>
      </c>
      <c r="E32" s="29"/>
      <c r="F32" s="29"/>
      <c r="G32" s="29"/>
      <c r="H32" s="29"/>
      <c r="I32" s="2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55000000000000004">
      <c r="B33" s="18">
        <f t="shared" si="1"/>
        <v>25</v>
      </c>
      <c r="C33" s="28" t="s">
        <v>279</v>
      </c>
      <c r="D33" s="29" t="s">
        <v>308</v>
      </c>
      <c r="E33" s="29"/>
      <c r="F33" s="29"/>
      <c r="G33" s="29"/>
      <c r="H33" s="29"/>
      <c r="I33" s="29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55000000000000004">
      <c r="B34" s="18">
        <f t="shared" si="1"/>
        <v>26</v>
      </c>
      <c r="C34" s="28" t="s">
        <v>280</v>
      </c>
      <c r="D34" s="29" t="s">
        <v>309</v>
      </c>
      <c r="E34" s="29"/>
      <c r="F34" s="29"/>
      <c r="G34" s="29"/>
      <c r="H34" s="29"/>
      <c r="I34" s="29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55000000000000004">
      <c r="B35" s="18">
        <f t="shared" si="1"/>
        <v>27</v>
      </c>
      <c r="C35" s="28" t="s">
        <v>281</v>
      </c>
      <c r="D35" s="29" t="s">
        <v>310</v>
      </c>
      <c r="E35" s="29"/>
      <c r="F35" s="29"/>
      <c r="G35" s="29"/>
      <c r="H35" s="29"/>
      <c r="I35" s="29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55000000000000004">
      <c r="B36" s="18">
        <f t="shared" si="1"/>
        <v>28</v>
      </c>
      <c r="C36" s="28" t="s">
        <v>282</v>
      </c>
      <c r="D36" s="29" t="s">
        <v>311</v>
      </c>
      <c r="E36" s="29"/>
      <c r="F36" s="29"/>
      <c r="G36" s="29"/>
      <c r="H36" s="29"/>
      <c r="I36" s="29"/>
      <c r="J36" s="19">
        <v>100</v>
      </c>
      <c r="K36" s="19"/>
      <c r="L36" s="19"/>
      <c r="M36" s="19"/>
      <c r="N36" s="19"/>
      <c r="O36" s="19"/>
      <c r="P36" s="19"/>
      <c r="Q36" s="14">
        <f t="shared" si="0"/>
        <v>14.285714285714286</v>
      </c>
    </row>
    <row r="37" spans="2:17" x14ac:dyDescent="0.55000000000000004">
      <c r="B37" s="18">
        <f t="shared" si="1"/>
        <v>29</v>
      </c>
      <c r="C37" s="28" t="s">
        <v>283</v>
      </c>
      <c r="D37" s="29" t="s">
        <v>312</v>
      </c>
      <c r="E37" s="29"/>
      <c r="F37" s="29"/>
      <c r="G37" s="29"/>
      <c r="H37" s="29"/>
      <c r="I37" s="29"/>
      <c r="J37" s="19">
        <v>100</v>
      </c>
      <c r="K37" s="19"/>
      <c r="L37" s="19"/>
      <c r="M37" s="19"/>
      <c r="N37" s="19"/>
      <c r="O37" s="19"/>
      <c r="P37" s="19"/>
      <c r="Q37" s="14">
        <f t="shared" si="0"/>
        <v>14.285714285714286</v>
      </c>
    </row>
    <row r="38" spans="2:17" x14ac:dyDescent="0.55000000000000004">
      <c r="B38" s="18">
        <f t="shared" si="1"/>
        <v>30</v>
      </c>
      <c r="C38" s="18"/>
      <c r="D38" s="36"/>
      <c r="E38" s="36"/>
      <c r="F38" s="36"/>
      <c r="G38" s="36"/>
      <c r="H38" s="36"/>
      <c r="I38" s="36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36"/>
      <c r="E39" s="36"/>
      <c r="F39" s="36"/>
      <c r="G39" s="36"/>
      <c r="H39" s="36"/>
      <c r="I39" s="36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36"/>
      <c r="E40" s="36"/>
      <c r="F40" s="36"/>
      <c r="G40" s="36"/>
      <c r="H40" s="36"/>
      <c r="I40" s="3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36"/>
      <c r="E41" s="36"/>
      <c r="F41" s="36"/>
      <c r="G41" s="36"/>
      <c r="H41" s="36"/>
      <c r="I41" s="3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36"/>
      <c r="E42" s="36"/>
      <c r="F42" s="36"/>
      <c r="G42" s="36"/>
      <c r="H42" s="36"/>
      <c r="I42" s="3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36"/>
      <c r="E43" s="36"/>
      <c r="F43" s="36"/>
      <c r="G43" s="36"/>
      <c r="H43" s="36"/>
      <c r="I43" s="3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36"/>
      <c r="E44" s="36"/>
      <c r="F44" s="36"/>
      <c r="G44" s="36"/>
      <c r="H44" s="36"/>
      <c r="I44" s="3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36"/>
      <c r="E45" s="36"/>
      <c r="F45" s="36"/>
      <c r="G45" s="36"/>
      <c r="H45" s="36"/>
      <c r="I45" s="3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36"/>
      <c r="E46" s="36"/>
      <c r="F46" s="36"/>
      <c r="G46" s="36"/>
      <c r="H46" s="36"/>
      <c r="I46" s="3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36"/>
      <c r="E47" s="36"/>
      <c r="F47" s="36"/>
      <c r="G47" s="36"/>
      <c r="H47" s="36"/>
      <c r="I47" s="3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36"/>
      <c r="E48" s="36"/>
      <c r="F48" s="36"/>
      <c r="G48" s="36"/>
      <c r="H48" s="36"/>
      <c r="I48" s="3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36"/>
      <c r="E49" s="36"/>
      <c r="F49" s="36"/>
      <c r="G49" s="36"/>
      <c r="H49" s="36"/>
      <c r="I49" s="3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36"/>
      <c r="E50" s="36"/>
      <c r="F50" s="36"/>
      <c r="G50" s="36"/>
      <c r="H50" s="36"/>
      <c r="I50" s="3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36"/>
      <c r="E51" s="36"/>
      <c r="F51" s="36"/>
      <c r="G51" s="36"/>
      <c r="H51" s="36"/>
      <c r="I51" s="3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36"/>
      <c r="E52" s="36"/>
      <c r="F52" s="36"/>
      <c r="G52" s="36"/>
      <c r="H52" s="36"/>
      <c r="I52" s="3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35"/>
      <c r="D54" s="35"/>
      <c r="E54" s="17"/>
      <c r="H54" s="49" t="s">
        <v>19</v>
      </c>
      <c r="I54" s="49"/>
      <c r="J54" s="23">
        <f>COUNTIF(J9:J53,"&gt;=70")</f>
        <v>26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55000000000000004">
      <c r="C55" s="35"/>
      <c r="D55" s="35"/>
      <c r="E55" s="21"/>
      <c r="H55" s="50" t="s">
        <v>20</v>
      </c>
      <c r="I55" s="50"/>
      <c r="J55" s="24">
        <v>3</v>
      </c>
      <c r="K55" s="24">
        <v>0</v>
      </c>
      <c r="L55" s="24">
        <f t="shared" ref="L55:Q55" si="5">COUNTIF(L9:L53,"&lt;70")</f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55000000000000004">
      <c r="C56" s="35"/>
      <c r="D56" s="35"/>
      <c r="E56" s="35"/>
      <c r="H56" s="50" t="s">
        <v>21</v>
      </c>
      <c r="I56" s="50"/>
      <c r="J56" s="24">
        <v>29</v>
      </c>
      <c r="K56" s="24">
        <v>0</v>
      </c>
      <c r="L56" s="24">
        <f t="shared" ref="L56:Q56" si="6">COUNT(L9:L53)</f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55000000000000004">
      <c r="C57" s="35"/>
      <c r="D57" s="35"/>
      <c r="E57" s="17"/>
      <c r="F57" s="12"/>
      <c r="H57" s="51" t="s">
        <v>16</v>
      </c>
      <c r="I57" s="51"/>
      <c r="J57" s="25">
        <f>J54/J56</f>
        <v>0.89655172413793105</v>
      </c>
      <c r="K57" s="26">
        <v>0</v>
      </c>
      <c r="L57" s="26" t="e">
        <f t="shared" ref="K57:Q57" si="7">L54/L56</f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55000000000000004">
      <c r="C58" s="35"/>
      <c r="D58" s="35"/>
      <c r="E58" s="17"/>
      <c r="F58" s="12"/>
      <c r="H58" s="51" t="s">
        <v>17</v>
      </c>
      <c r="I58" s="51"/>
      <c r="J58" s="25">
        <f>J55/J56</f>
        <v>0.10344827586206896</v>
      </c>
      <c r="K58" s="25">
        <v>0</v>
      </c>
      <c r="L58" s="26" t="e">
        <f t="shared" ref="K58:Q58" si="8">L55/L56</f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55000000000000004">
      <c r="C59" s="35"/>
      <c r="D59" s="35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52"/>
      <c r="K61" s="52"/>
      <c r="L61" s="52"/>
      <c r="M61" s="52"/>
      <c r="N61" s="52"/>
      <c r="O61" s="52"/>
      <c r="P61" s="52"/>
    </row>
    <row r="62" spans="2:17" x14ac:dyDescent="0.55000000000000004">
      <c r="J62" s="45" t="s">
        <v>18</v>
      </c>
      <c r="K62" s="45"/>
      <c r="L62" s="45"/>
      <c r="M62" s="45"/>
      <c r="N62" s="45"/>
      <c r="O62" s="45"/>
      <c r="P62" s="45"/>
    </row>
  </sheetData>
  <mergeCells count="3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2023-10-04T06:43:59Z</dcterms:modified>
</cp:coreProperties>
</file>