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"/>
    </mc:Choice>
  </mc:AlternateContent>
  <bookViews>
    <workbookView xWindow="0" yWindow="0" windowWidth="18504" windowHeight="7338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5" l="1"/>
  <c r="L58" i="5"/>
  <c r="M58" i="5"/>
  <c r="N58" i="5"/>
  <c r="O58" i="5"/>
  <c r="P58" i="5"/>
  <c r="K57" i="5"/>
  <c r="L57" i="5"/>
  <c r="M57" i="5"/>
  <c r="N57" i="5"/>
  <c r="O57" i="5"/>
  <c r="P57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9" i="6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10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9" i="1"/>
  <c r="P56" i="6" l="1"/>
  <c r="O56" i="6"/>
  <c r="N56" i="6"/>
  <c r="P55" i="6"/>
  <c r="P58" i="6" s="1"/>
  <c r="O55" i="6"/>
  <c r="N55" i="6"/>
  <c r="N58" i="6" s="1"/>
  <c r="P54" i="6"/>
  <c r="P57" i="6" s="1"/>
  <c r="O54" i="6"/>
  <c r="O57" i="6" s="1"/>
  <c r="N54" i="6"/>
  <c r="N57" i="6" s="1"/>
  <c r="M54" i="6"/>
  <c r="M57" i="6" s="1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54" i="5"/>
  <c r="Q53" i="5"/>
  <c r="Q52" i="5"/>
  <c r="Q51" i="5"/>
  <c r="Q50" i="5"/>
  <c r="Q49" i="5"/>
  <c r="Q48" i="5"/>
  <c r="Q47" i="5"/>
  <c r="Q46" i="5"/>
  <c r="Q45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P55" i="3"/>
  <c r="O55" i="3"/>
  <c r="O58" i="3" s="1"/>
  <c r="P54" i="3"/>
  <c r="P57" i="3" s="1"/>
  <c r="O54" i="3"/>
  <c r="O57" i="3" s="1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6" l="1"/>
  <c r="L58" i="6"/>
  <c r="L57" i="3"/>
  <c r="J57" i="3"/>
  <c r="L58" i="3"/>
  <c r="P58" i="3"/>
  <c r="Q56" i="3"/>
  <c r="J58" i="3"/>
  <c r="J57" i="4"/>
  <c r="Q56" i="4"/>
  <c r="J57" i="6"/>
  <c r="J58" i="6"/>
  <c r="J57" i="5"/>
  <c r="J58" i="5"/>
  <c r="Q56" i="5"/>
  <c r="Q56" i="6"/>
  <c r="M58" i="6"/>
  <c r="O58" i="6"/>
  <c r="Q54" i="6"/>
  <c r="Q55" i="6"/>
  <c r="Q54" i="5"/>
  <c r="Q55" i="5"/>
  <c r="J58" i="4"/>
  <c r="Q54" i="4"/>
  <c r="Q55" i="4"/>
  <c r="Q54" i="3"/>
  <c r="Q55" i="3"/>
  <c r="Q53" i="1"/>
  <c r="Q58" i="5" l="1"/>
  <c r="Q57" i="5"/>
  <c r="Q57" i="3"/>
  <c r="Q58" i="3"/>
  <c r="Q58" i="4"/>
  <c r="Q57" i="4"/>
  <c r="Q58" i="6"/>
  <c r="Q57" i="6"/>
  <c r="Q49" i="1"/>
  <c r="Q50" i="1"/>
  <c r="Q51" i="1"/>
  <c r="Q52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<sst xmlns="http://schemas.openxmlformats.org/spreadsheetml/2006/main" count="418" uniqueCount="313">
  <si>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</si>
  <si>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</si>
  <si>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</si>
  <si>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</si>
  <si>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</si>
  <si>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</si>
  <si>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</si>
  <si>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</si>
  <si>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</si>
  <si>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</si>
  <si>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</si>
  <si>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</si>
  <si>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</si>
  <si>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</si>
  <si>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</si>
  <si>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</si>
  <si>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</si>
  <si>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</si>
  <si>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</si>
  <si>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</si>
  <si>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</si>
  <si>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</si>
  <si>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</si>
  <si>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</si>
  <si>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</si>
  <si>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 xml:space="preserve">CONTABILIDAD GENERAL </t>
  </si>
  <si>
    <t>105 A</t>
  </si>
  <si>
    <t>AGOSTO 2023-ENERO 2024</t>
  </si>
  <si>
    <t>CONTABILIDAD GENERAL</t>
  </si>
  <si>
    <t>105 B</t>
  </si>
  <si>
    <t>105 C</t>
  </si>
  <si>
    <t>CONTABILIDAD FINANCIERA</t>
  </si>
  <si>
    <t>110 A</t>
  </si>
  <si>
    <t>ADMINISTRACIÓN FINANCIERA 1</t>
  </si>
  <si>
    <t>505 A</t>
  </si>
  <si>
    <t>231U0329</t>
  </si>
  <si>
    <t>231U0633</t>
  </si>
  <si>
    <t>231U0668</t>
  </si>
  <si>
    <t>231U0331</t>
  </si>
  <si>
    <t>221U0497</t>
  </si>
  <si>
    <t>231U0625</t>
  </si>
  <si>
    <t>231U0333</t>
  </si>
  <si>
    <t>231U0334</t>
  </si>
  <si>
    <t>231U0670</t>
  </si>
  <si>
    <t>231U0335</t>
  </si>
  <si>
    <t>231U0336</t>
  </si>
  <si>
    <t>231U0337</t>
  </si>
  <si>
    <t>231U0338</t>
  </si>
  <si>
    <t>231U0339</t>
  </si>
  <si>
    <t>231U0340</t>
  </si>
  <si>
    <t>231U0341</t>
  </si>
  <si>
    <t>231U0342</t>
  </si>
  <si>
    <t>231U0343</t>
  </si>
  <si>
    <t>231U0345</t>
  </si>
  <si>
    <t>231U0346</t>
  </si>
  <si>
    <t>231U0332</t>
  </si>
  <si>
    <t>231U0347</t>
  </si>
  <si>
    <t>231U0348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</si>
  <si>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</si>
  <si>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</si>
  <si>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</si>
  <si>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</si>
  <si>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</si>
  <si>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</si>
  <si>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</si>
  <si>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</si>
  <si>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231U0591</t>
  </si>
  <si>
    <t>231U0592</t>
  </si>
  <si>
    <t>231U0357</t>
  </si>
  <si>
    <t>231U0662</t>
  </si>
  <si>
    <t>231U0659</t>
  </si>
  <si>
    <t>ACUA CAPORAL KIMBERLY ESMERALDA</t>
  </si>
  <si>
    <t>AGUILAR DOLORES EMILIO DE JESUS</t>
  </si>
  <si>
    <t>ALAMILLO VAZQUEZ ADZUYRI JAKZUL</t>
  </si>
  <si>
    <t>BAXIN MALAGA LESSLI VANESSA</t>
  </si>
  <si>
    <t>CHAGALA PUCHETA ANGEL DAVID</t>
  </si>
  <si>
    <t>CHIMA FISCAL JOSE ANTONIO</t>
  </si>
  <si>
    <t>CONCHI ALVARADO GISSELL</t>
  </si>
  <si>
    <t>CORTEZ SEBA MARIA ISABEL</t>
  </si>
  <si>
    <t>CRUZ COYOLT ANDRES</t>
  </si>
  <si>
    <t>CRUZ FLORES LUIS ANTONIO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</si>
  <si>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</si>
  <si>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</si>
  <si>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</si>
  <si>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</si>
  <si>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</si>
  <si>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LEAL GOSCO REYES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</si>
  <si>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</si>
  <si>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</si>
  <si>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</si>
  <si>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</si>
  <si>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</si>
  <si>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</si>
  <si>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PEREZ TACHILAGA MIA YANIZ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</si>
  <si>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</si>
  <si>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</si>
  <si>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</si>
  <si>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</si>
  <si>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</si>
  <si>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</si>
  <si>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</si>
  <si>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</si>
  <si>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TAXILAGA AGUIRRE SADRAC HAZEL</t>
  </si>
  <si>
    <t>TEMICH BAXIN LUIS ANGEL</t>
  </si>
  <si>
    <t>TORO ROQUE KAREN</t>
  </si>
  <si>
    <t>URIOSTEGUI XOLO ALDAIR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</si>
  <si>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</si>
  <si>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</si>
  <si>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</si>
  <si>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</si>
  <si>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</si>
  <si>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</si>
  <si>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</si>
  <si>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</si>
  <si>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</si>
  <si>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211U0584</t>
  </si>
  <si>
    <t>231U0208</t>
  </si>
  <si>
    <t>231U0213</t>
  </si>
  <si>
    <t>231U0215</t>
  </si>
  <si>
    <t>231U0216</t>
  </si>
  <si>
    <t>211U0259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</si>
  <si>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</si>
  <si>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</si>
  <si>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</si>
  <si>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</si>
  <si>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</si>
  <si>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</si>
  <si>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</si>
  <si>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</si>
  <si>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</si>
  <si>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</si>
  <si>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</si>
  <si>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</si>
  <si>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</si>
  <si>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</si>
  <si>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LOPEZ SALAZAR ALEJANDRO</t>
  </si>
  <si>
    <t>MARCIAL GARCIA ALAN ANTONIO</t>
  </si>
  <si>
    <t>MORALES CANO AISHA SHECCID</t>
  </si>
  <si>
    <t>MORISCO LOPEZ ANUAR EDUARDO</t>
  </si>
  <si>
    <t>MORTERA ELIAS ALEXANDER</t>
  </si>
  <si>
    <t>PAXTIAN VILLEGAS YAZMIN DEL CARMEN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</si>
  <si>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</si>
  <si>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</si>
  <si>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</si>
  <si>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</si>
  <si>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</si>
  <si>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</si>
  <si>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</si>
  <si>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</si>
  <si>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</si>
  <si>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</si>
  <si>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</si>
  <si>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</si>
  <si>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</si>
  <si>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</si>
  <si>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</si>
  <si>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</si>
  <si>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</si>
  <si>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</si>
  <si>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</si>
  <si>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</si>
  <si>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</si>
  <si>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</si>
  <si>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</si>
  <si>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</si>
  <si>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231U0211</t>
  </si>
  <si>
    <t>231U0214</t>
  </si>
  <si>
    <t>231U0652</t>
  </si>
  <si>
    <t>231U0217</t>
  </si>
  <si>
    <t>231U0220</t>
  </si>
  <si>
    <t>231U0221</t>
  </si>
  <si>
    <t>231U0227</t>
  </si>
  <si>
    <t>231U0230</t>
  </si>
  <si>
    <t>231U0698</t>
  </si>
  <si>
    <t>231U0233</t>
  </si>
  <si>
    <t>231U0235</t>
  </si>
  <si>
    <t>231U0204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</si>
  <si>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</si>
  <si>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</si>
  <si>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</si>
  <si>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</si>
  <si>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</si>
  <si>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</si>
  <si>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</si>
  <si>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</si>
  <si>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</si>
  <si>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</si>
  <si>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DOMINGUEZ PUCHETA MANUEL DE JESUS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</si>
  <si>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</si>
  <si>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</si>
  <si>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</si>
  <si>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</si>
  <si>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</si>
  <si>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</si>
  <si>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MARTINEZ LOEZA MARISSA</t>
  </si>
  <si>
    <t>MILLAN RUIZ KEVIN DE JESUS</t>
  </si>
  <si>
    <t>MORENO AGUILAR MARIA FERNANDA</t>
  </si>
  <si>
    <t>MÁLAGA GALEANA ANA ELIZABETH</t>
  </si>
  <si>
    <t>NEGRETE CONTRERAS SANTIAGO</t>
  </si>
  <si>
    <t>POLITO BUSTAMANTE JASMIN</t>
  </si>
  <si>
    <t>PUCHETA HERNÁNDEZ BRISA DEL ROCÍO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</si>
  <si>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</si>
  <si>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</si>
  <si>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</si>
  <si>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</si>
  <si>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</si>
  <si>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ZEA CRUZ JOSHUA MARIANO</t>
  </si>
  <si>
    <t>231U0183</t>
  </si>
  <si>
    <t>231U0187</t>
  </si>
  <si>
    <t>231U0188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</si>
  <si>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</si>
  <si>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</si>
  <si>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</si>
  <si>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</si>
  <si>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</si>
  <si>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</si>
  <si>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</si>
  <si>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</si>
  <si>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</si>
  <si>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</si>
  <si>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</si>
  <si>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</si>
  <si>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</si>
  <si>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</si>
  <si>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</si>
  <si>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</si>
  <si>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</si>
  <si>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</si>
  <si>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</si>
  <si>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</si>
  <si>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211U0676</t>
  </si>
  <si>
    <t>BAXIN SORIANO MONTSERRAT GUADALUPE</t>
  </si>
  <si>
    <t>CAMPOS CHIGO JONATHAN</t>
  </si>
  <si>
    <t>CHAGALA FISCAL MIGUEL ANGEL</t>
  </si>
  <si>
    <t>CHAGALA PAXTIAN LUIS ARTURO</t>
  </si>
  <si>
    <t>CHAPOL ORTIZ LUIS ANTONIO</t>
  </si>
  <si>
    <t>COTA ALVARADO BRYAN DE JESUS</t>
  </si>
  <si>
    <t>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</si>
  <si>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</si>
  <si>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</si>
  <si>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</si>
  <si>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</si>
  <si>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</si>
  <si>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</si>
  <si>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</si>
  <si>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</si>
  <si>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</si>
  <si>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</si>
  <si>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</si>
  <si>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</si>
  <si>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</si>
  <si>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</si>
  <si>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</si>
  <si>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</si>
  <si>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ZAPOT SANTIAGO NINFA ZAMIRA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</si>
  <si>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</si>
  <si>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</si>
  <si>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</si>
  <si>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</si>
  <si>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</si>
  <si>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</si>
  <si>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</si>
  <si>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</si>
  <si>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211U0229</t>
  </si>
  <si>
    <t>211U0234</t>
  </si>
  <si>
    <t>211U0618</t>
  </si>
  <si>
    <t>211U0242</t>
  </si>
  <si>
    <t>211U0243</t>
  </si>
  <si>
    <t>211U0249</t>
  </si>
  <si>
    <t>211U0616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</si>
  <si>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</si>
  <si>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</si>
  <si>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</si>
  <si>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</si>
  <si>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</si>
  <si>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</si>
  <si>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</si>
  <si>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</si>
  <si>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191U0636</t>
  </si>
  <si>
    <t>211U0279</t>
  </si>
  <si>
    <t>211U0284</t>
  </si>
  <si>
    <t>211U0614</t>
  </si>
  <si>
    <t>211U0286</t>
  </si>
  <si>
    <t>211U0289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</si>
  <si>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</si>
  <si>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</si>
  <si>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</si>
  <si>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</si>
  <si>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</si>
  <si>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</si>
  <si>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</si>
  <si>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</si>
  <si>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</si>
  <si>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</si>
  <si>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</si>
  <si>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</si>
  <si>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</si>
  <si>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</si>
  <si>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</si>
  <si>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</si>
  <si>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</si>
  <si>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</si>
  <si>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</si>
  <si>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</si>
  <si>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</si>
  <si>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</si>
  <si>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</si>
  <si>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SOSA CARVALLO ESTEBAN</t>
  </si>
  <si>
    <t>TEPOX CHAPOL ROSA YASMIN</t>
  </si>
  <si>
    <t>VAZQUEZ CORDERO CARLOS YAVHET</t>
  </si>
  <si>
    <t>VELASCO CONTRERAS GUSTAVO</t>
  </si>
  <si>
    <t>VERGARA POLITO MARIA MAGDALENA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</si>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</sst>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83573</xdr:colOff>
      <xdr:row>58</xdr:row>
      <xdr:rowOff>168303</xdr:rowOff>
    </xdr:from>
    <xdr:to>
      <xdr:col>15</xdr:col>
      <xdr:colOff>215109</xdr:colOff>
      <xdr:row>71</xdr:row>
      <xdr:rowOff>152881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573" y="10625537"/>
          <a:ext cx="2770164" cy="2355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58</xdr:row>
      <xdr:rowOff>149453</xdr:rowOff>
    </xdr:from>
    <xdr:to>
      <xdr:col>15</xdr:col>
      <xdr:colOff>269422</xdr:colOff>
      <xdr:row>71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86180</xdr:colOff>
      <xdr:row>58</xdr:row>
      <xdr:rowOff>104322</xdr:rowOff>
    </xdr:from>
    <xdr:to>
      <xdr:col>15</xdr:col>
      <xdr:colOff>217193</xdr:colOff>
      <xdr:row>71</xdr:row>
      <xdr:rowOff>86818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1787" y="10504715"/>
          <a:ext cx="2761727" cy="23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58</xdr:row>
      <xdr:rowOff>160791</xdr:rowOff>
    </xdr:from>
    <xdr:to>
      <xdr:col>15</xdr:col>
      <xdr:colOff>373900</xdr:colOff>
      <xdr:row>71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535214</xdr:colOff>
      <xdr:row>59</xdr:row>
      <xdr:rowOff>36286</xdr:rowOff>
    </xdr:from>
    <xdr:to>
      <xdr:col>15</xdr:col>
      <xdr:colOff>108334</xdr:colOff>
      <xdr:row>72</xdr:row>
      <xdr:rowOff>18781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928" y="10618107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abSelected="1" zoomScale="94" zoomScaleNormal="94" workbookViewId="0">
      <selection activeCell="O20" sqref="O2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55000000000000004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18" x14ac:dyDescent="0.55000000000000004">
      <c r="C4" t="s">
        <v>0</v>
      </c>
      <c r="D4" s="58" t="s">
        <v>25</v>
      </c>
      <c r="E4" s="58"/>
      <c r="F4" s="58"/>
      <c r="G4" s="58"/>
      <c r="I4" t="s">
        <v>1</v>
      </c>
      <c r="J4" s="46" t="s">
        <v>26</v>
      </c>
      <c r="K4" s="46"/>
      <c r="M4" t="s">
        <v>2</v>
      </c>
      <c r="N4" s="47">
        <v>45203</v>
      </c>
      <c r="O4" s="47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6" t="s">
        <v>27</v>
      </c>
      <c r="E6" s="46"/>
      <c r="F6" s="46"/>
      <c r="G6" s="46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55000000000000004">
      <c r="D7" s="36"/>
      <c r="E7" s="36"/>
      <c r="F7" s="36"/>
      <c r="G7" s="36"/>
      <c r="H7" s="36"/>
      <c r="I7" s="36"/>
      <c r="J7" s="36"/>
    </row>
    <row r="8" spans="2:18" x14ac:dyDescent="0.55000000000000004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3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55000000000000004">
      <c r="B9" s="7">
        <v>1</v>
      </c>
      <c r="C9" s="28" t="s">
        <v>107</v>
      </c>
      <c r="D9" s="37" t="s">
        <v>127</v>
      </c>
      <c r="E9" s="38"/>
      <c r="F9" s="38"/>
      <c r="G9" s="38"/>
      <c r="H9" s="38"/>
      <c r="I9" s="39"/>
      <c r="J9" s="63">
        <v>76</v>
      </c>
      <c r="K9" s="63">
        <v>98</v>
      </c>
      <c r="L9" s="63">
        <v>75</v>
      </c>
      <c r="M9" s="63">
        <v>75</v>
      </c>
      <c r="N9" s="63">
        <v>75</v>
      </c>
      <c r="O9" s="5"/>
      <c r="P9" s="5"/>
      <c r="Q9" s="14">
        <f>SUM(J9:P9)/5</f>
        <v>79.8</v>
      </c>
    </row>
    <row r="10" spans="2:18" x14ac:dyDescent="0.55000000000000004">
      <c r="B10" s="7">
        <f>B9+1</f>
        <v>2</v>
      </c>
      <c r="C10" s="28" t="s">
        <v>108</v>
      </c>
      <c r="D10" s="37" t="s">
        <v>128</v>
      </c>
      <c r="E10" s="38"/>
      <c r="F10" s="38"/>
      <c r="G10" s="38"/>
      <c r="H10" s="38"/>
      <c r="I10" s="39"/>
      <c r="J10" s="63">
        <v>89</v>
      </c>
      <c r="K10" s="63">
        <v>96</v>
      </c>
      <c r="L10" s="63">
        <v>75</v>
      </c>
      <c r="M10" s="63">
        <v>75</v>
      </c>
      <c r="N10" s="63">
        <v>75</v>
      </c>
      <c r="O10" s="5"/>
      <c r="P10" s="5"/>
      <c r="Q10" s="14">
        <f t="shared" ref="Q10:Q28" si="0">SUM(J10:P10)/5</f>
        <v>82</v>
      </c>
    </row>
    <row r="11" spans="2:18" x14ac:dyDescent="0.55000000000000004">
      <c r="B11" s="7">
        <f t="shared" ref="B11:B53" si="1">B10+1</f>
        <v>3</v>
      </c>
      <c r="C11" s="28" t="s">
        <v>109</v>
      </c>
      <c r="D11" s="37" t="s">
        <v>129</v>
      </c>
      <c r="E11" s="38"/>
      <c r="F11" s="38"/>
      <c r="G11" s="38"/>
      <c r="H11" s="38"/>
      <c r="I11" s="39"/>
      <c r="J11" s="63">
        <v>89</v>
      </c>
      <c r="K11" s="63">
        <v>98</v>
      </c>
      <c r="L11" s="63">
        <v>80</v>
      </c>
      <c r="M11" s="63">
        <v>80</v>
      </c>
      <c r="N11" s="63">
        <v>75</v>
      </c>
      <c r="O11" s="5"/>
      <c r="P11" s="5"/>
      <c r="Q11" s="14">
        <f t="shared" si="0"/>
        <v>84.4</v>
      </c>
    </row>
    <row r="12" spans="2:18" x14ac:dyDescent="0.55000000000000004">
      <c r="B12" s="7">
        <f t="shared" si="1"/>
        <v>4</v>
      </c>
      <c r="C12" s="28" t="s">
        <v>110</v>
      </c>
      <c r="D12" s="37" t="s">
        <v>130</v>
      </c>
      <c r="E12" s="38"/>
      <c r="F12" s="38"/>
      <c r="G12" s="38"/>
      <c r="H12" s="38"/>
      <c r="I12" s="39"/>
      <c r="J12" s="63">
        <v>82</v>
      </c>
      <c r="K12" s="63">
        <v>96</v>
      </c>
      <c r="L12" s="63">
        <v>75</v>
      </c>
      <c r="M12" s="63">
        <v>70</v>
      </c>
      <c r="N12" s="63">
        <v>75</v>
      </c>
      <c r="O12" s="5"/>
      <c r="P12" s="5"/>
      <c r="Q12" s="14">
        <f t="shared" si="0"/>
        <v>79.599999999999994</v>
      </c>
    </row>
    <row r="13" spans="2:18" x14ac:dyDescent="0.55000000000000004">
      <c r="B13" s="7">
        <f t="shared" si="1"/>
        <v>5</v>
      </c>
      <c r="C13" s="28" t="s">
        <v>111</v>
      </c>
      <c r="D13" s="37" t="s">
        <v>131</v>
      </c>
      <c r="E13" s="38"/>
      <c r="F13" s="38"/>
      <c r="G13" s="38"/>
      <c r="H13" s="38"/>
      <c r="I13" s="39"/>
      <c r="J13" s="63">
        <v>76</v>
      </c>
      <c r="K13" s="63">
        <v>96</v>
      </c>
      <c r="L13" s="63">
        <v>75</v>
      </c>
      <c r="M13" s="63">
        <v>75</v>
      </c>
      <c r="N13" s="63">
        <v>75</v>
      </c>
      <c r="O13" s="5"/>
      <c r="P13" s="5"/>
      <c r="Q13" s="14">
        <f t="shared" si="0"/>
        <v>79.400000000000006</v>
      </c>
    </row>
    <row r="14" spans="2:18" x14ac:dyDescent="0.55000000000000004">
      <c r="B14" s="7">
        <f t="shared" si="1"/>
        <v>6</v>
      </c>
      <c r="C14" s="28" t="s">
        <v>112</v>
      </c>
      <c r="D14" s="37" t="s">
        <v>132</v>
      </c>
      <c r="E14" s="38"/>
      <c r="F14" s="38"/>
      <c r="G14" s="38"/>
      <c r="H14" s="38"/>
      <c r="I14" s="39"/>
      <c r="J14" s="63">
        <v>79</v>
      </c>
      <c r="K14" s="63">
        <v>94</v>
      </c>
      <c r="L14" s="63">
        <v>75</v>
      </c>
      <c r="M14" s="63">
        <v>70</v>
      </c>
      <c r="N14" s="63">
        <v>75</v>
      </c>
      <c r="O14" s="5"/>
      <c r="P14" s="5"/>
      <c r="Q14" s="14">
        <f t="shared" si="0"/>
        <v>78.599999999999994</v>
      </c>
    </row>
    <row r="15" spans="2:18" x14ac:dyDescent="0.55000000000000004">
      <c r="B15" s="7">
        <f t="shared" si="1"/>
        <v>7</v>
      </c>
      <c r="C15" s="28" t="s">
        <v>113</v>
      </c>
      <c r="D15" s="37" t="s">
        <v>133</v>
      </c>
      <c r="E15" s="38"/>
      <c r="F15" s="38"/>
      <c r="G15" s="38"/>
      <c r="H15" s="38"/>
      <c r="I15" s="39"/>
      <c r="J15" s="63">
        <v>79</v>
      </c>
      <c r="K15" s="63">
        <v>96</v>
      </c>
      <c r="L15" s="63">
        <v>75</v>
      </c>
      <c r="M15" s="63">
        <v>70</v>
      </c>
      <c r="N15" s="63">
        <v>75</v>
      </c>
      <c r="O15" s="5"/>
      <c r="P15" s="5"/>
      <c r="Q15" s="14">
        <f t="shared" si="0"/>
        <v>79</v>
      </c>
    </row>
    <row r="16" spans="2:18" x14ac:dyDescent="0.55000000000000004">
      <c r="B16" s="7">
        <f t="shared" si="1"/>
        <v>8</v>
      </c>
      <c r="C16" s="28" t="s">
        <v>114</v>
      </c>
      <c r="D16" s="37" t="s">
        <v>134</v>
      </c>
      <c r="E16" s="38"/>
      <c r="F16" s="38"/>
      <c r="G16" s="38"/>
      <c r="H16" s="38"/>
      <c r="I16" s="39"/>
      <c r="J16" s="63">
        <v>79</v>
      </c>
      <c r="K16" s="63">
        <v>94</v>
      </c>
      <c r="L16" s="63">
        <v>75</v>
      </c>
      <c r="M16" s="63"/>
      <c r="N16" s="63">
        <v>70</v>
      </c>
      <c r="O16" s="5"/>
      <c r="P16" s="5"/>
      <c r="Q16" s="14">
        <f t="shared" si="0"/>
        <v>63.6</v>
      </c>
    </row>
    <row r="17" spans="2:17" x14ac:dyDescent="0.55000000000000004">
      <c r="B17" s="7">
        <f t="shared" si="1"/>
        <v>9</v>
      </c>
      <c r="C17" s="28" t="s">
        <v>115</v>
      </c>
      <c r="D17" s="37" t="s">
        <v>135</v>
      </c>
      <c r="E17" s="38"/>
      <c r="F17" s="38"/>
      <c r="G17" s="38"/>
      <c r="H17" s="38"/>
      <c r="I17" s="39"/>
      <c r="J17" s="63">
        <v>70</v>
      </c>
      <c r="K17" s="63"/>
      <c r="L17" s="63"/>
      <c r="M17" s="63"/>
      <c r="N17" s="63"/>
      <c r="O17" s="5"/>
      <c r="P17" s="5"/>
      <c r="Q17" s="14">
        <f t="shared" si="0"/>
        <v>14</v>
      </c>
    </row>
    <row r="18" spans="2:17" x14ac:dyDescent="0.55000000000000004">
      <c r="B18" s="7">
        <f t="shared" si="1"/>
        <v>10</v>
      </c>
      <c r="C18" s="28" t="s">
        <v>116</v>
      </c>
      <c r="D18" s="37" t="s">
        <v>136</v>
      </c>
      <c r="E18" s="38"/>
      <c r="F18" s="38"/>
      <c r="G18" s="38"/>
      <c r="H18" s="38"/>
      <c r="I18" s="39"/>
      <c r="J18" s="63">
        <v>79</v>
      </c>
      <c r="K18" s="63">
        <v>94</v>
      </c>
      <c r="L18" s="63">
        <v>75</v>
      </c>
      <c r="M18" s="63">
        <v>70</v>
      </c>
      <c r="N18" s="63">
        <v>70</v>
      </c>
      <c r="O18" s="5"/>
      <c r="P18" s="5"/>
      <c r="Q18" s="14">
        <f t="shared" si="0"/>
        <v>77.599999999999994</v>
      </c>
    </row>
    <row r="19" spans="2:17" x14ac:dyDescent="0.55000000000000004">
      <c r="B19" s="7">
        <f t="shared" si="1"/>
        <v>11</v>
      </c>
      <c r="C19" s="28" t="s">
        <v>117</v>
      </c>
      <c r="D19" s="37" t="s">
        <v>137</v>
      </c>
      <c r="E19" s="38"/>
      <c r="F19" s="38"/>
      <c r="G19" s="38"/>
      <c r="H19" s="38"/>
      <c r="I19" s="39"/>
      <c r="J19" s="63">
        <v>82</v>
      </c>
      <c r="K19" s="63">
        <v>92</v>
      </c>
      <c r="L19" s="63">
        <v>80</v>
      </c>
      <c r="M19" s="63">
        <v>75</v>
      </c>
      <c r="N19" s="63">
        <v>75</v>
      </c>
      <c r="O19" s="5"/>
      <c r="P19" s="5"/>
      <c r="Q19" s="14">
        <f t="shared" si="0"/>
        <v>80.8</v>
      </c>
    </row>
    <row r="20" spans="2:17" x14ac:dyDescent="0.55000000000000004">
      <c r="B20" s="7">
        <f t="shared" si="1"/>
        <v>12</v>
      </c>
      <c r="C20" s="28" t="s">
        <v>118</v>
      </c>
      <c r="D20" s="37" t="s">
        <v>138</v>
      </c>
      <c r="E20" s="38"/>
      <c r="F20" s="38"/>
      <c r="G20" s="38"/>
      <c r="H20" s="38"/>
      <c r="I20" s="39"/>
      <c r="J20" s="63">
        <v>75</v>
      </c>
      <c r="K20" s="63">
        <v>84</v>
      </c>
      <c r="L20" s="63"/>
      <c r="M20" s="63"/>
      <c r="N20" s="63"/>
      <c r="O20" s="5"/>
      <c r="P20" s="5"/>
      <c r="Q20" s="14">
        <f t="shared" si="0"/>
        <v>31.8</v>
      </c>
    </row>
    <row r="21" spans="2:17" x14ac:dyDescent="0.55000000000000004">
      <c r="B21" s="7">
        <f t="shared" si="1"/>
        <v>13</v>
      </c>
      <c r="C21" s="28" t="s">
        <v>119</v>
      </c>
      <c r="D21" s="37" t="s">
        <v>139</v>
      </c>
      <c r="E21" s="38"/>
      <c r="F21" s="38"/>
      <c r="G21" s="38"/>
      <c r="H21" s="38"/>
      <c r="I21" s="39"/>
      <c r="J21" s="63">
        <v>72</v>
      </c>
      <c r="K21" s="63">
        <v>94</v>
      </c>
      <c r="L21" s="63">
        <v>75</v>
      </c>
      <c r="M21" s="63">
        <v>75</v>
      </c>
      <c r="N21" s="63">
        <v>75</v>
      </c>
      <c r="O21" s="5"/>
      <c r="P21" s="5"/>
      <c r="Q21" s="14">
        <f t="shared" si="0"/>
        <v>78.2</v>
      </c>
    </row>
    <row r="22" spans="2:17" x14ac:dyDescent="0.55000000000000004">
      <c r="B22" s="7">
        <f t="shared" si="1"/>
        <v>14</v>
      </c>
      <c r="C22" s="28" t="s">
        <v>120</v>
      </c>
      <c r="D22" s="37" t="s">
        <v>140</v>
      </c>
      <c r="E22" s="38"/>
      <c r="F22" s="38"/>
      <c r="G22" s="38"/>
      <c r="H22" s="38"/>
      <c r="I22" s="39"/>
      <c r="J22" s="63">
        <v>70</v>
      </c>
      <c r="K22" s="63">
        <v>70</v>
      </c>
      <c r="L22" s="63">
        <v>70</v>
      </c>
      <c r="M22" s="63">
        <v>70</v>
      </c>
      <c r="N22" s="63">
        <v>70</v>
      </c>
      <c r="O22" s="5"/>
      <c r="P22" s="5"/>
      <c r="Q22" s="14">
        <f t="shared" si="0"/>
        <v>70</v>
      </c>
    </row>
    <row r="23" spans="2:17" x14ac:dyDescent="0.55000000000000004">
      <c r="B23" s="7">
        <f t="shared" si="1"/>
        <v>15</v>
      </c>
      <c r="C23" s="28" t="s">
        <v>121</v>
      </c>
      <c r="D23" s="30" t="s">
        <v>141</v>
      </c>
      <c r="E23" s="31"/>
      <c r="F23" s="31"/>
      <c r="G23" s="31"/>
      <c r="H23" s="31"/>
      <c r="I23" s="32"/>
      <c r="J23" s="63">
        <v>89</v>
      </c>
      <c r="K23" s="63">
        <v>92</v>
      </c>
      <c r="L23" s="63">
        <v>75</v>
      </c>
      <c r="M23" s="63">
        <v>70</v>
      </c>
      <c r="N23" s="63">
        <v>75</v>
      </c>
      <c r="O23" s="5"/>
      <c r="P23" s="5"/>
      <c r="Q23" s="14">
        <f t="shared" si="0"/>
        <v>80.2</v>
      </c>
    </row>
    <row r="24" spans="2:17" x14ac:dyDescent="0.55000000000000004">
      <c r="B24" s="7">
        <f t="shared" si="1"/>
        <v>16</v>
      </c>
      <c r="C24" s="28" t="s">
        <v>122</v>
      </c>
      <c r="D24" s="30" t="s">
        <v>142</v>
      </c>
      <c r="E24" s="31"/>
      <c r="F24" s="31"/>
      <c r="G24" s="31"/>
      <c r="H24" s="31"/>
      <c r="I24" s="32"/>
      <c r="J24" s="63">
        <v>80</v>
      </c>
      <c r="K24" s="63">
        <v>98</v>
      </c>
      <c r="L24" s="63">
        <v>75</v>
      </c>
      <c r="M24" s="63">
        <v>75</v>
      </c>
      <c r="N24" s="63">
        <v>75</v>
      </c>
      <c r="O24" s="5"/>
      <c r="P24" s="5"/>
      <c r="Q24" s="14">
        <f t="shared" si="0"/>
        <v>80.599999999999994</v>
      </c>
    </row>
    <row r="25" spans="2:17" x14ac:dyDescent="0.55000000000000004">
      <c r="B25" s="7">
        <f t="shared" si="1"/>
        <v>17</v>
      </c>
      <c r="C25" s="28" t="s">
        <v>123</v>
      </c>
      <c r="D25" s="30" t="s">
        <v>143</v>
      </c>
      <c r="E25" s="31"/>
      <c r="F25" s="31"/>
      <c r="G25" s="31"/>
      <c r="H25" s="31"/>
      <c r="I25" s="32"/>
      <c r="J25" s="63">
        <v>89</v>
      </c>
      <c r="K25" s="63">
        <v>98</v>
      </c>
      <c r="L25" s="63">
        <v>75</v>
      </c>
      <c r="M25" s="63">
        <v>70</v>
      </c>
      <c r="N25" s="63">
        <v>80</v>
      </c>
      <c r="O25" s="5"/>
      <c r="P25" s="5"/>
      <c r="Q25" s="14">
        <f t="shared" si="0"/>
        <v>82.4</v>
      </c>
    </row>
    <row r="26" spans="2:17" x14ac:dyDescent="0.55000000000000004">
      <c r="B26" s="7">
        <f t="shared" si="1"/>
        <v>18</v>
      </c>
      <c r="C26" s="28" t="s">
        <v>124</v>
      </c>
      <c r="D26" s="30" t="s">
        <v>144</v>
      </c>
      <c r="E26" s="31"/>
      <c r="F26" s="31"/>
      <c r="G26" s="31"/>
      <c r="H26" s="31"/>
      <c r="I26" s="32"/>
      <c r="J26" s="63">
        <v>76</v>
      </c>
      <c r="K26" s="63">
        <v>98</v>
      </c>
      <c r="L26" s="63">
        <v>70</v>
      </c>
      <c r="M26" s="63">
        <v>70</v>
      </c>
      <c r="N26" s="63">
        <v>75</v>
      </c>
      <c r="O26" s="5"/>
      <c r="P26" s="5"/>
      <c r="Q26" s="14">
        <f t="shared" si="0"/>
        <v>77.8</v>
      </c>
    </row>
    <row r="27" spans="2:17" x14ac:dyDescent="0.55000000000000004">
      <c r="B27" s="7">
        <f t="shared" si="1"/>
        <v>19</v>
      </c>
      <c r="C27" s="28" t="s">
        <v>125</v>
      </c>
      <c r="D27" s="30" t="s">
        <v>145</v>
      </c>
      <c r="E27" s="31"/>
      <c r="F27" s="31"/>
      <c r="G27" s="31"/>
      <c r="H27" s="31"/>
      <c r="I27" s="32"/>
      <c r="J27" s="63">
        <v>71</v>
      </c>
      <c r="K27" s="63">
        <v>94</v>
      </c>
      <c r="L27" s="63">
        <v>70</v>
      </c>
      <c r="M27" s="63">
        <v>70</v>
      </c>
      <c r="N27" s="63">
        <v>70</v>
      </c>
      <c r="O27" s="4"/>
      <c r="P27" s="4"/>
      <c r="Q27" s="14">
        <f t="shared" si="0"/>
        <v>75</v>
      </c>
    </row>
    <row r="28" spans="2:17" x14ac:dyDescent="0.55000000000000004">
      <c r="B28" s="7">
        <f t="shared" si="1"/>
        <v>20</v>
      </c>
      <c r="C28" s="28" t="s">
        <v>126</v>
      </c>
      <c r="D28" s="30" t="s">
        <v>146</v>
      </c>
      <c r="E28" s="31"/>
      <c r="F28" s="31"/>
      <c r="G28" s="31"/>
      <c r="H28" s="31"/>
      <c r="I28" s="32"/>
      <c r="J28" s="63">
        <v>72</v>
      </c>
      <c r="K28" s="63">
        <v>98</v>
      </c>
      <c r="L28" s="63">
        <v>70</v>
      </c>
      <c r="M28" s="63">
        <v>80</v>
      </c>
      <c r="N28" s="63">
        <v>80</v>
      </c>
      <c r="O28" s="4"/>
      <c r="P28" s="4"/>
      <c r="Q28" s="14">
        <f t="shared" si="0"/>
        <v>80</v>
      </c>
    </row>
    <row r="29" spans="2:17" x14ac:dyDescent="0.55000000000000004">
      <c r="B29" s="7">
        <f t="shared" si="1"/>
        <v>21</v>
      </c>
      <c r="C29" s="7"/>
      <c r="D29" s="45"/>
      <c r="E29" s="45"/>
      <c r="F29" s="45"/>
      <c r="G29" s="45"/>
      <c r="H29" s="45"/>
      <c r="I29" s="45"/>
      <c r="J29" s="63"/>
      <c r="K29" s="63"/>
      <c r="L29" s="63"/>
      <c r="M29" s="63"/>
      <c r="N29" s="63"/>
      <c r="O29" s="4"/>
      <c r="P29" s="4"/>
      <c r="Q29" s="14">
        <f t="shared" ref="Q10:Q48" si="2">SUM(J29:P29)/7</f>
        <v>0</v>
      </c>
    </row>
    <row r="30" spans="2:17" x14ac:dyDescent="0.55000000000000004">
      <c r="B30" s="7">
        <f t="shared" si="1"/>
        <v>22</v>
      </c>
      <c r="C30" s="7"/>
      <c r="D30" s="45"/>
      <c r="E30" s="45"/>
      <c r="F30" s="45"/>
      <c r="G30" s="45"/>
      <c r="H30" s="45"/>
      <c r="I30" s="45"/>
      <c r="J30" s="63"/>
      <c r="K30" s="63"/>
      <c r="L30" s="63"/>
      <c r="M30" s="63"/>
      <c r="N30" s="63"/>
      <c r="O30" s="4"/>
      <c r="P30" s="4"/>
      <c r="Q30" s="14">
        <f t="shared" si="2"/>
        <v>0</v>
      </c>
    </row>
    <row r="31" spans="2:17" x14ac:dyDescent="0.55000000000000004">
      <c r="B31" s="7">
        <f t="shared" si="1"/>
        <v>23</v>
      </c>
      <c r="C31" s="7"/>
      <c r="D31" s="45"/>
      <c r="E31" s="45"/>
      <c r="F31" s="45"/>
      <c r="G31" s="45"/>
      <c r="H31" s="45"/>
      <c r="I31" s="45"/>
      <c r="J31" s="63"/>
      <c r="K31" s="63"/>
      <c r="L31" s="63"/>
      <c r="M31" s="63"/>
      <c r="N31" s="63"/>
      <c r="O31" s="4"/>
      <c r="P31" s="4"/>
      <c r="Q31" s="14">
        <f t="shared" si="2"/>
        <v>0</v>
      </c>
    </row>
    <row r="32" spans="2:17" x14ac:dyDescent="0.55000000000000004">
      <c r="B32" s="7">
        <f t="shared" si="1"/>
        <v>24</v>
      </c>
      <c r="C32" s="7"/>
      <c r="D32" s="45"/>
      <c r="E32" s="45"/>
      <c r="F32" s="45"/>
      <c r="G32" s="45"/>
      <c r="H32" s="45"/>
      <c r="I32" s="45"/>
      <c r="J32" s="63"/>
      <c r="K32" s="63"/>
      <c r="L32" s="63"/>
      <c r="M32" s="63"/>
      <c r="N32" s="63"/>
      <c r="O32" s="4"/>
      <c r="P32" s="4"/>
      <c r="Q32" s="14">
        <f t="shared" si="2"/>
        <v>0</v>
      </c>
    </row>
    <row r="33" spans="2:17" x14ac:dyDescent="0.55000000000000004">
      <c r="B33" s="7">
        <f t="shared" si="1"/>
        <v>25</v>
      </c>
      <c r="C33" s="7"/>
      <c r="D33" s="45"/>
      <c r="E33" s="45"/>
      <c r="F33" s="45"/>
      <c r="G33" s="45"/>
      <c r="H33" s="45"/>
      <c r="I33" s="45"/>
      <c r="J33" s="63"/>
      <c r="K33" s="63"/>
      <c r="L33" s="63"/>
      <c r="M33" s="63"/>
      <c r="N33" s="63"/>
      <c r="O33" s="4"/>
      <c r="P33" s="4"/>
      <c r="Q33" s="14">
        <f t="shared" si="2"/>
        <v>0</v>
      </c>
    </row>
    <row r="34" spans="2:17" x14ac:dyDescent="0.55000000000000004">
      <c r="B34" s="7">
        <f t="shared" si="1"/>
        <v>26</v>
      </c>
      <c r="C34" s="7"/>
      <c r="D34" s="45"/>
      <c r="E34" s="45"/>
      <c r="F34" s="45"/>
      <c r="G34" s="45"/>
      <c r="H34" s="45"/>
      <c r="I34" s="45"/>
      <c r="J34" s="63"/>
      <c r="K34" s="63"/>
      <c r="L34" s="63"/>
      <c r="M34" s="63"/>
      <c r="N34" s="63"/>
      <c r="O34" s="4"/>
      <c r="P34" s="4"/>
      <c r="Q34" s="14">
        <f t="shared" si="2"/>
        <v>0</v>
      </c>
    </row>
    <row r="35" spans="2:17" x14ac:dyDescent="0.55000000000000004">
      <c r="B35" s="7">
        <f t="shared" si="1"/>
        <v>27</v>
      </c>
      <c r="C35" s="7"/>
      <c r="D35" s="45"/>
      <c r="E35" s="45"/>
      <c r="F35" s="45"/>
      <c r="G35" s="45"/>
      <c r="H35" s="45"/>
      <c r="I35" s="45"/>
      <c r="J35" s="63"/>
      <c r="K35" s="63"/>
      <c r="L35" s="63"/>
      <c r="M35" s="63"/>
      <c r="N35" s="63"/>
      <c r="O35" s="4"/>
      <c r="P35" s="4"/>
      <c r="Q35" s="14">
        <f t="shared" si="2"/>
        <v>0</v>
      </c>
    </row>
    <row r="36" spans="2:17" x14ac:dyDescent="0.55000000000000004">
      <c r="B36" s="7">
        <f t="shared" si="1"/>
        <v>28</v>
      </c>
      <c r="C36" s="7"/>
      <c r="D36" s="45"/>
      <c r="E36" s="45"/>
      <c r="F36" s="45"/>
      <c r="G36" s="45"/>
      <c r="H36" s="45"/>
      <c r="I36" s="45"/>
      <c r="J36" s="63"/>
      <c r="K36" s="63"/>
      <c r="L36" s="63"/>
      <c r="M36" s="63"/>
      <c r="N36" s="63"/>
      <c r="O36" s="4"/>
      <c r="P36" s="4"/>
      <c r="Q36" s="14">
        <f t="shared" si="2"/>
        <v>0</v>
      </c>
    </row>
    <row r="37" spans="2:17" x14ac:dyDescent="0.55000000000000004">
      <c r="B37" s="7">
        <f t="shared" si="1"/>
        <v>29</v>
      </c>
      <c r="C37" s="7"/>
      <c r="D37" s="45"/>
      <c r="E37" s="45"/>
      <c r="F37" s="45"/>
      <c r="G37" s="45"/>
      <c r="H37" s="45"/>
      <c r="I37" s="45"/>
      <c r="J37" s="63"/>
      <c r="K37" s="63"/>
      <c r="L37" s="63"/>
      <c r="M37" s="63"/>
      <c r="N37" s="63"/>
      <c r="O37" s="4"/>
      <c r="P37" s="4"/>
      <c r="Q37" s="14">
        <f t="shared" si="2"/>
        <v>0</v>
      </c>
    </row>
    <row r="38" spans="2:17" x14ac:dyDescent="0.55000000000000004">
      <c r="B38" s="7">
        <f t="shared" si="1"/>
        <v>30</v>
      </c>
      <c r="C38" s="7"/>
      <c r="D38" s="45"/>
      <c r="E38" s="45"/>
      <c r="F38" s="45"/>
      <c r="G38" s="45"/>
      <c r="H38" s="45"/>
      <c r="I38" s="45"/>
      <c r="J38" s="63"/>
      <c r="K38" s="63"/>
      <c r="L38" s="63"/>
      <c r="M38" s="63"/>
      <c r="N38" s="63"/>
      <c r="O38" s="4"/>
      <c r="P38" s="4"/>
      <c r="Q38" s="14">
        <f t="shared" si="2"/>
        <v>0</v>
      </c>
    </row>
    <row r="39" spans="2:17" x14ac:dyDescent="0.55000000000000004">
      <c r="B39" s="7">
        <f t="shared" si="1"/>
        <v>31</v>
      </c>
      <c r="C39" s="7"/>
      <c r="D39" s="45"/>
      <c r="E39" s="45"/>
      <c r="F39" s="45"/>
      <c r="G39" s="45"/>
      <c r="H39" s="45"/>
      <c r="I39" s="45"/>
      <c r="J39" s="63"/>
      <c r="K39" s="63"/>
      <c r="L39" s="63"/>
      <c r="M39" s="63"/>
      <c r="N39" s="63"/>
      <c r="O39" s="4"/>
      <c r="P39" s="4"/>
      <c r="Q39" s="14">
        <f t="shared" si="2"/>
        <v>0</v>
      </c>
    </row>
    <row r="40" spans="2:17" x14ac:dyDescent="0.55000000000000004">
      <c r="B40" s="7">
        <f t="shared" si="1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4">
        <f t="shared" si="2"/>
        <v>0</v>
      </c>
    </row>
    <row r="41" spans="2:17" x14ac:dyDescent="0.55000000000000004">
      <c r="B41" s="7">
        <f t="shared" si="1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55000000000000004">
      <c r="B42" s="7">
        <f t="shared" si="1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55000000000000004">
      <c r="B43" s="7">
        <f t="shared" si="1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55000000000000004">
      <c r="B44" s="7">
        <f t="shared" si="1"/>
        <v>36</v>
      </c>
      <c r="C44" s="7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55000000000000004">
      <c r="B45" s="7">
        <f t="shared" si="1"/>
        <v>37</v>
      </c>
      <c r="C45" s="9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55000000000000004">
      <c r="B46" s="7">
        <f t="shared" si="1"/>
        <v>38</v>
      </c>
      <c r="C46" s="9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55000000000000004">
      <c r="B47" s="7">
        <f t="shared" si="1"/>
        <v>39</v>
      </c>
      <c r="C47" s="9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55000000000000004">
      <c r="B48" s="7">
        <f t="shared" si="1"/>
        <v>40</v>
      </c>
      <c r="C48" s="9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21" x14ac:dyDescent="0.55000000000000004">
      <c r="B49" s="8">
        <f t="shared" si="1"/>
        <v>41</v>
      </c>
      <c r="C49" s="9"/>
      <c r="D49" s="41"/>
      <c r="E49" s="41"/>
      <c r="F49" s="41"/>
      <c r="G49" s="41"/>
      <c r="H49" s="41"/>
      <c r="I49" s="41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21" x14ac:dyDescent="0.55000000000000004">
      <c r="B50" s="8">
        <f t="shared" si="1"/>
        <v>42</v>
      </c>
      <c r="C50" s="9"/>
      <c r="D50" s="41"/>
      <c r="E50" s="41"/>
      <c r="F50" s="41"/>
      <c r="G50" s="41"/>
      <c r="H50" s="41"/>
      <c r="I50" s="41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21" x14ac:dyDescent="0.55000000000000004">
      <c r="B51" s="8">
        <f t="shared" si="1"/>
        <v>43</v>
      </c>
      <c r="C51" s="9"/>
      <c r="D51" s="41"/>
      <c r="E51" s="41"/>
      <c r="F51" s="41"/>
      <c r="G51" s="41"/>
      <c r="H51" s="41"/>
      <c r="I51" s="41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21" x14ac:dyDescent="0.55000000000000004">
      <c r="B52" s="16">
        <f t="shared" si="1"/>
        <v>44</v>
      </c>
      <c r="C52" s="9"/>
      <c r="D52" s="41"/>
      <c r="E52" s="41"/>
      <c r="F52" s="41"/>
      <c r="G52" s="41"/>
      <c r="H52" s="41"/>
      <c r="I52" s="41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21" x14ac:dyDescent="0.55000000000000004">
      <c r="B53" s="16">
        <f t="shared" si="1"/>
        <v>45</v>
      </c>
      <c r="C53" s="22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21" x14ac:dyDescent="0.55000000000000004">
      <c r="C54" s="40"/>
      <c r="D54" s="40"/>
      <c r="E54" s="10"/>
      <c r="H54" s="54" t="s">
        <v>19</v>
      </c>
      <c r="I54" s="54"/>
      <c r="J54" s="23">
        <v>18</v>
      </c>
      <c r="K54" s="23">
        <v>18</v>
      </c>
      <c r="L54" s="23">
        <v>17</v>
      </c>
      <c r="M54" s="23">
        <v>17</v>
      </c>
      <c r="N54" s="23">
        <v>18</v>
      </c>
      <c r="O54" s="23"/>
      <c r="P54" s="23"/>
      <c r="Q54" s="27">
        <f t="shared" ref="Q54" si="4">COUNTIF(Q9:Q48,"&gt;=70")</f>
        <v>17</v>
      </c>
    </row>
    <row r="55" spans="2:21" x14ac:dyDescent="0.55000000000000004">
      <c r="C55" s="40"/>
      <c r="D55" s="40"/>
      <c r="E55" s="11"/>
      <c r="H55" s="55" t="s">
        <v>20</v>
      </c>
      <c r="I55" s="55"/>
      <c r="J55" s="24">
        <v>2</v>
      </c>
      <c r="K55" s="24">
        <v>2</v>
      </c>
      <c r="L55" s="24">
        <v>3</v>
      </c>
      <c r="M55" s="24">
        <v>3</v>
      </c>
      <c r="N55" s="24">
        <v>2</v>
      </c>
      <c r="O55" s="24"/>
      <c r="P55" s="24"/>
      <c r="Q55" s="24">
        <f t="shared" ref="Q55" si="5">COUNTIF(Q9:Q53,"&lt;70")</f>
        <v>28</v>
      </c>
    </row>
    <row r="56" spans="2:21" x14ac:dyDescent="0.55000000000000004">
      <c r="C56" s="40"/>
      <c r="D56" s="40"/>
      <c r="E56" s="40"/>
      <c r="H56" s="55" t="s">
        <v>21</v>
      </c>
      <c r="I56" s="55"/>
      <c r="J56" s="24">
        <v>20</v>
      </c>
      <c r="K56" s="24">
        <v>20</v>
      </c>
      <c r="L56" s="24">
        <v>20</v>
      </c>
      <c r="M56" s="24">
        <v>20</v>
      </c>
      <c r="N56" s="24">
        <v>20</v>
      </c>
      <c r="O56" s="24"/>
      <c r="P56" s="24"/>
      <c r="Q56" s="24">
        <f t="shared" ref="Q56" si="6">COUNT(Q9:Q53)</f>
        <v>45</v>
      </c>
    </row>
    <row r="57" spans="2:21" x14ac:dyDescent="0.55000000000000004">
      <c r="C57" s="40"/>
      <c r="D57" s="40"/>
      <c r="E57" s="10"/>
      <c r="F57" s="12"/>
      <c r="H57" s="56" t="s">
        <v>16</v>
      </c>
      <c r="I57" s="56"/>
      <c r="J57" s="25">
        <v>0.9</v>
      </c>
      <c r="K57" s="26">
        <v>0.9</v>
      </c>
      <c r="L57" s="26">
        <v>0.85</v>
      </c>
      <c r="M57" s="26">
        <v>0.85</v>
      </c>
      <c r="N57" s="26">
        <v>0.9</v>
      </c>
      <c r="O57" s="26"/>
      <c r="P57" s="26"/>
      <c r="Q57" s="26">
        <f t="shared" ref="Q57" si="7">Q54/Q56</f>
        <v>0.37777777777777777</v>
      </c>
    </row>
    <row r="58" spans="2:21" x14ac:dyDescent="0.55000000000000004">
      <c r="C58" s="40"/>
      <c r="D58" s="40"/>
      <c r="E58" s="10"/>
      <c r="F58" s="12"/>
      <c r="H58" s="56" t="s">
        <v>17</v>
      </c>
      <c r="I58" s="56"/>
      <c r="J58" s="25">
        <v>0.1</v>
      </c>
      <c r="K58" s="25">
        <v>0.1</v>
      </c>
      <c r="L58" s="26">
        <v>0.15</v>
      </c>
      <c r="M58" s="26">
        <v>0.15</v>
      </c>
      <c r="N58" s="26">
        <v>0.1</v>
      </c>
      <c r="O58" s="26"/>
      <c r="P58" s="26"/>
      <c r="Q58" s="26">
        <f t="shared" ref="Q58" si="8">Q55/Q56</f>
        <v>0.62222222222222223</v>
      </c>
      <c r="T58">
        <v>70</v>
      </c>
      <c r="U58">
        <v>70</v>
      </c>
    </row>
    <row r="59" spans="2:21" x14ac:dyDescent="0.55000000000000004">
      <c r="C59" s="40"/>
      <c r="D59" s="40"/>
      <c r="E59" s="11"/>
      <c r="F59" s="12"/>
    </row>
    <row r="60" spans="2:21" x14ac:dyDescent="0.55000000000000004">
      <c r="C60" s="10"/>
      <c r="D60" s="10"/>
      <c r="E60" s="11"/>
      <c r="F60" s="12"/>
    </row>
    <row r="61" spans="2:21" x14ac:dyDescent="0.55000000000000004">
      <c r="J61" s="57"/>
      <c r="K61" s="57"/>
      <c r="L61" s="57"/>
      <c r="M61" s="57"/>
      <c r="N61" s="57"/>
      <c r="O61" s="57"/>
      <c r="P61" s="57"/>
    </row>
    <row r="62" spans="2:21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4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B2:P2"/>
    <mergeCell ref="D29:I29"/>
    <mergeCell ref="D30:I30"/>
    <mergeCell ref="D31:I31"/>
    <mergeCell ref="D39:I39"/>
    <mergeCell ref="D40:I40"/>
    <mergeCell ref="D32:I32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41:I41"/>
    <mergeCell ref="D42:I42"/>
    <mergeCell ref="D43:I43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0" zoomScaleNormal="80" workbookViewId="0">
      <selection activeCell="J9" sqref="J9:O4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55000000000000004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55000000000000004">
      <c r="C4" t="s">
        <v>0</v>
      </c>
      <c r="D4" s="58" t="s">
        <v>28</v>
      </c>
      <c r="E4" s="58"/>
      <c r="F4" s="58"/>
      <c r="G4" s="58"/>
      <c r="I4" t="s">
        <v>1</v>
      </c>
      <c r="J4" s="46" t="s">
        <v>29</v>
      </c>
      <c r="K4" s="46"/>
      <c r="M4" t="s">
        <v>2</v>
      </c>
      <c r="N4" s="47">
        <v>45203</v>
      </c>
      <c r="O4" s="47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6" t="s">
        <v>27</v>
      </c>
      <c r="E6" s="46"/>
      <c r="F6" s="46"/>
      <c r="G6" s="46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147</v>
      </c>
      <c r="D9" s="29" t="s">
        <v>177</v>
      </c>
      <c r="E9" s="30"/>
      <c r="F9" s="31"/>
      <c r="G9" s="31"/>
      <c r="H9" s="31"/>
      <c r="I9" s="32"/>
      <c r="J9" s="63">
        <v>78</v>
      </c>
      <c r="K9" s="63">
        <v>92</v>
      </c>
      <c r="L9" s="63">
        <v>75</v>
      </c>
      <c r="M9" s="63">
        <v>75</v>
      </c>
      <c r="N9" s="63">
        <v>75</v>
      </c>
      <c r="O9" s="63"/>
      <c r="P9" s="19"/>
      <c r="Q9" s="14">
        <f>SUM(J9:P9)/5</f>
        <v>79</v>
      </c>
    </row>
    <row r="10" spans="2:18" x14ac:dyDescent="0.55000000000000004">
      <c r="B10" s="18">
        <f>B9+1</f>
        <v>2</v>
      </c>
      <c r="C10" s="28" t="s">
        <v>148</v>
      </c>
      <c r="D10" s="29" t="s">
        <v>178</v>
      </c>
      <c r="E10" s="30"/>
      <c r="F10" s="31"/>
      <c r="G10" s="31"/>
      <c r="H10" s="31"/>
      <c r="I10" s="32"/>
      <c r="J10" s="63">
        <v>82</v>
      </c>
      <c r="K10" s="63">
        <v>96</v>
      </c>
      <c r="L10" s="63">
        <v>75</v>
      </c>
      <c r="M10" s="63">
        <v>75</v>
      </c>
      <c r="N10" s="63">
        <v>75</v>
      </c>
      <c r="O10" s="63"/>
      <c r="P10" s="19"/>
      <c r="Q10" s="14">
        <f t="shared" ref="Q10:Q37" si="0">SUM(J10:P10)/5</f>
        <v>80.599999999999994</v>
      </c>
    </row>
    <row r="11" spans="2:18" x14ac:dyDescent="0.55000000000000004">
      <c r="B11" s="18">
        <f t="shared" ref="B11:B53" si="1">B10+1</f>
        <v>3</v>
      </c>
      <c r="C11" s="28" t="s">
        <v>149</v>
      </c>
      <c r="D11" s="29" t="s">
        <v>179</v>
      </c>
      <c r="E11" s="29"/>
      <c r="F11" s="29"/>
      <c r="G11" s="29"/>
      <c r="H11" s="29"/>
      <c r="I11" s="29"/>
      <c r="J11" s="63">
        <v>82</v>
      </c>
      <c r="K11" s="63">
        <v>92</v>
      </c>
      <c r="L11" s="63">
        <v>70</v>
      </c>
      <c r="M11" s="63">
        <v>70</v>
      </c>
      <c r="N11" s="63">
        <v>70</v>
      </c>
      <c r="O11" s="63"/>
      <c r="P11" s="19"/>
      <c r="Q11" s="14">
        <f t="shared" si="0"/>
        <v>76.8</v>
      </c>
    </row>
    <row r="12" spans="2:18" x14ac:dyDescent="0.55000000000000004">
      <c r="B12" s="18">
        <f t="shared" si="1"/>
        <v>4</v>
      </c>
      <c r="C12" s="28" t="s">
        <v>150</v>
      </c>
      <c r="D12" s="29" t="s">
        <v>180</v>
      </c>
      <c r="E12" s="29"/>
      <c r="F12" s="29"/>
      <c r="G12" s="29"/>
      <c r="H12" s="29"/>
      <c r="I12" s="29"/>
      <c r="J12" s="63">
        <v>78</v>
      </c>
      <c r="K12" s="63">
        <v>90</v>
      </c>
      <c r="L12" s="63">
        <v>70</v>
      </c>
      <c r="M12" s="63">
        <v>70</v>
      </c>
      <c r="N12" s="63">
        <v>75</v>
      </c>
      <c r="O12" s="63"/>
      <c r="P12" s="19"/>
      <c r="Q12" s="14">
        <f t="shared" si="0"/>
        <v>76.599999999999994</v>
      </c>
    </row>
    <row r="13" spans="2:18" x14ac:dyDescent="0.55000000000000004">
      <c r="B13" s="18">
        <f t="shared" si="1"/>
        <v>5</v>
      </c>
      <c r="C13" s="28" t="s">
        <v>151</v>
      </c>
      <c r="D13" s="29" t="s">
        <v>181</v>
      </c>
      <c r="E13" s="29"/>
      <c r="F13" s="29"/>
      <c r="G13" s="29"/>
      <c r="H13" s="29"/>
      <c r="I13" s="29"/>
      <c r="J13" s="63">
        <v>80</v>
      </c>
      <c r="K13" s="63">
        <v>92</v>
      </c>
      <c r="L13" s="63">
        <v>70</v>
      </c>
      <c r="M13" s="63">
        <v>70</v>
      </c>
      <c r="N13" s="63">
        <v>75</v>
      </c>
      <c r="O13" s="63"/>
      <c r="P13" s="19"/>
      <c r="Q13" s="14">
        <f t="shared" si="0"/>
        <v>77.400000000000006</v>
      </c>
    </row>
    <row r="14" spans="2:18" x14ac:dyDescent="0.55000000000000004">
      <c r="B14" s="18">
        <f t="shared" si="1"/>
        <v>6</v>
      </c>
      <c r="C14" s="28" t="s">
        <v>152</v>
      </c>
      <c r="D14" s="29" t="s">
        <v>182</v>
      </c>
      <c r="E14" s="29"/>
      <c r="F14" s="29"/>
      <c r="G14" s="29"/>
      <c r="H14" s="29"/>
      <c r="I14" s="29"/>
      <c r="J14" s="63">
        <v>72</v>
      </c>
      <c r="K14" s="63">
        <v>82</v>
      </c>
      <c r="L14" s="63">
        <v>70</v>
      </c>
      <c r="M14" s="63">
        <v>70</v>
      </c>
      <c r="N14" s="63">
        <v>75</v>
      </c>
      <c r="O14" s="63"/>
      <c r="P14" s="19"/>
      <c r="Q14" s="14">
        <f t="shared" si="0"/>
        <v>73.8</v>
      </c>
    </row>
    <row r="15" spans="2:18" x14ac:dyDescent="0.55000000000000004">
      <c r="B15" s="18">
        <f t="shared" si="1"/>
        <v>7</v>
      </c>
      <c r="C15" s="28" t="s">
        <v>153</v>
      </c>
      <c r="D15" s="29" t="s">
        <v>183</v>
      </c>
      <c r="E15" s="29"/>
      <c r="F15" s="29"/>
      <c r="G15" s="29"/>
      <c r="H15" s="29"/>
      <c r="I15" s="29"/>
      <c r="J15" s="63">
        <v>72</v>
      </c>
      <c r="K15" s="63">
        <v>94</v>
      </c>
      <c r="L15" s="63">
        <v>70</v>
      </c>
      <c r="M15" s="63">
        <v>70</v>
      </c>
      <c r="N15" s="63">
        <v>70</v>
      </c>
      <c r="O15" s="63"/>
      <c r="P15" s="19"/>
      <c r="Q15" s="14">
        <f t="shared" si="0"/>
        <v>75.2</v>
      </c>
    </row>
    <row r="16" spans="2:18" x14ac:dyDescent="0.55000000000000004">
      <c r="B16" s="18">
        <f t="shared" si="1"/>
        <v>8</v>
      </c>
      <c r="C16" s="28" t="s">
        <v>154</v>
      </c>
      <c r="D16" s="29" t="s">
        <v>184</v>
      </c>
      <c r="E16" s="29"/>
      <c r="F16" s="29"/>
      <c r="G16" s="29"/>
      <c r="H16" s="29"/>
      <c r="I16" s="29"/>
      <c r="J16" s="63">
        <v>78</v>
      </c>
      <c r="K16" s="63">
        <v>90</v>
      </c>
      <c r="L16" s="63">
        <v>85</v>
      </c>
      <c r="M16" s="63">
        <v>75</v>
      </c>
      <c r="N16" s="63">
        <v>75</v>
      </c>
      <c r="O16" s="63"/>
      <c r="P16" s="19"/>
      <c r="Q16" s="14">
        <f t="shared" si="0"/>
        <v>80.599999999999994</v>
      </c>
    </row>
    <row r="17" spans="2:17" x14ac:dyDescent="0.55000000000000004">
      <c r="B17" s="18">
        <f t="shared" si="1"/>
        <v>9</v>
      </c>
      <c r="C17" s="28" t="s">
        <v>155</v>
      </c>
      <c r="D17" s="29" t="s">
        <v>185</v>
      </c>
      <c r="E17" s="29"/>
      <c r="F17" s="29"/>
      <c r="G17" s="29"/>
      <c r="H17" s="29"/>
      <c r="I17" s="29"/>
      <c r="J17" s="63">
        <v>78</v>
      </c>
      <c r="K17" s="63">
        <v>94</v>
      </c>
      <c r="L17" s="63">
        <v>85</v>
      </c>
      <c r="M17" s="63">
        <v>75</v>
      </c>
      <c r="N17" s="63">
        <v>75</v>
      </c>
      <c r="O17" s="63"/>
      <c r="P17" s="19"/>
      <c r="Q17" s="14">
        <f t="shared" si="0"/>
        <v>81.400000000000006</v>
      </c>
    </row>
    <row r="18" spans="2:17" x14ac:dyDescent="0.55000000000000004">
      <c r="B18" s="18">
        <f t="shared" si="1"/>
        <v>10</v>
      </c>
      <c r="C18" s="28" t="s">
        <v>156</v>
      </c>
      <c r="D18" s="29" t="s">
        <v>186</v>
      </c>
      <c r="E18" s="29"/>
      <c r="F18" s="29"/>
      <c r="G18" s="29"/>
      <c r="H18" s="29"/>
      <c r="I18" s="29"/>
      <c r="J18" s="63">
        <v>86</v>
      </c>
      <c r="K18" s="63">
        <v>96</v>
      </c>
      <c r="L18" s="63">
        <v>85</v>
      </c>
      <c r="M18" s="63">
        <v>75</v>
      </c>
      <c r="N18" s="63">
        <v>75</v>
      </c>
      <c r="O18" s="63"/>
      <c r="P18" s="19"/>
      <c r="Q18" s="14">
        <f t="shared" si="0"/>
        <v>83.4</v>
      </c>
    </row>
    <row r="19" spans="2:17" x14ac:dyDescent="0.55000000000000004">
      <c r="B19" s="18">
        <f t="shared" si="1"/>
        <v>11</v>
      </c>
      <c r="C19" s="28" t="s">
        <v>157</v>
      </c>
      <c r="D19" s="29" t="s">
        <v>187</v>
      </c>
      <c r="E19" s="29"/>
      <c r="F19" s="29"/>
      <c r="G19" s="29"/>
      <c r="H19" s="29"/>
      <c r="I19" s="29"/>
      <c r="J19" s="63">
        <v>77</v>
      </c>
      <c r="K19" s="63">
        <v>92</v>
      </c>
      <c r="L19" s="63"/>
      <c r="M19" s="63"/>
      <c r="N19" s="63"/>
      <c r="O19" s="63"/>
      <c r="P19" s="19"/>
      <c r="Q19" s="14">
        <f t="shared" si="0"/>
        <v>33.799999999999997</v>
      </c>
    </row>
    <row r="20" spans="2:17" x14ac:dyDescent="0.55000000000000004">
      <c r="B20" s="18">
        <f t="shared" si="1"/>
        <v>12</v>
      </c>
      <c r="C20" s="28" t="s">
        <v>158</v>
      </c>
      <c r="D20" s="29" t="s">
        <v>188</v>
      </c>
      <c r="E20" s="29"/>
      <c r="F20" s="29"/>
      <c r="G20" s="29"/>
      <c r="H20" s="29"/>
      <c r="I20" s="29"/>
      <c r="J20" s="63">
        <v>76</v>
      </c>
      <c r="K20" s="63">
        <v>86</v>
      </c>
      <c r="L20" s="63">
        <v>70</v>
      </c>
      <c r="M20" s="63">
        <v>75</v>
      </c>
      <c r="N20" s="63">
        <v>75</v>
      </c>
      <c r="O20" s="63"/>
      <c r="P20" s="19"/>
      <c r="Q20" s="14">
        <f t="shared" si="0"/>
        <v>76.400000000000006</v>
      </c>
    </row>
    <row r="21" spans="2:17" x14ac:dyDescent="0.55000000000000004">
      <c r="B21" s="18">
        <f t="shared" si="1"/>
        <v>13</v>
      </c>
      <c r="C21" s="28" t="s">
        <v>159</v>
      </c>
      <c r="D21" s="29" t="s">
        <v>189</v>
      </c>
      <c r="E21" s="29"/>
      <c r="F21" s="29"/>
      <c r="G21" s="29"/>
      <c r="H21" s="29"/>
      <c r="I21" s="29"/>
      <c r="J21" s="63">
        <v>78</v>
      </c>
      <c r="K21" s="63">
        <v>92</v>
      </c>
      <c r="L21" s="63">
        <v>85</v>
      </c>
      <c r="M21" s="63">
        <v>75</v>
      </c>
      <c r="N21" s="63">
        <v>75</v>
      </c>
      <c r="O21" s="63"/>
      <c r="P21" s="19"/>
      <c r="Q21" s="14">
        <f t="shared" si="0"/>
        <v>81</v>
      </c>
    </row>
    <row r="22" spans="2:17" x14ac:dyDescent="0.55000000000000004">
      <c r="B22" s="18">
        <f t="shared" si="1"/>
        <v>14</v>
      </c>
      <c r="C22" s="28" t="s">
        <v>160</v>
      </c>
      <c r="D22" s="29" t="s">
        <v>190</v>
      </c>
      <c r="E22" s="29"/>
      <c r="F22" s="29"/>
      <c r="G22" s="29"/>
      <c r="H22" s="29"/>
      <c r="I22" s="29"/>
      <c r="J22" s="63">
        <v>82</v>
      </c>
      <c r="K22" s="63">
        <v>90</v>
      </c>
      <c r="L22" s="63">
        <v>75</v>
      </c>
      <c r="M22" s="63">
        <v>75</v>
      </c>
      <c r="N22" s="63">
        <v>75</v>
      </c>
      <c r="O22" s="63"/>
      <c r="P22" s="19"/>
      <c r="Q22" s="14">
        <f t="shared" si="0"/>
        <v>79.400000000000006</v>
      </c>
    </row>
    <row r="23" spans="2:17" x14ac:dyDescent="0.55000000000000004">
      <c r="B23" s="18">
        <f t="shared" si="1"/>
        <v>15</v>
      </c>
      <c r="C23" s="28" t="s">
        <v>161</v>
      </c>
      <c r="D23" s="29" t="s">
        <v>191</v>
      </c>
      <c r="E23" s="29"/>
      <c r="F23" s="29"/>
      <c r="G23" s="29"/>
      <c r="H23" s="29"/>
      <c r="I23" s="29"/>
      <c r="J23" s="63">
        <v>70</v>
      </c>
      <c r="K23" s="63">
        <v>92</v>
      </c>
      <c r="L23" s="63">
        <v>80</v>
      </c>
      <c r="M23" s="63">
        <v>75</v>
      </c>
      <c r="N23" s="63">
        <v>75</v>
      </c>
      <c r="O23" s="63"/>
      <c r="P23" s="19"/>
      <c r="Q23" s="14">
        <f t="shared" si="0"/>
        <v>78.400000000000006</v>
      </c>
    </row>
    <row r="24" spans="2:17" x14ac:dyDescent="0.55000000000000004">
      <c r="B24" s="18">
        <f t="shared" si="1"/>
        <v>16</v>
      </c>
      <c r="C24" s="28" t="s">
        <v>162</v>
      </c>
      <c r="D24" s="29" t="s">
        <v>192</v>
      </c>
      <c r="E24" s="29"/>
      <c r="F24" s="29"/>
      <c r="G24" s="29"/>
      <c r="H24" s="29"/>
      <c r="I24" s="29"/>
      <c r="J24" s="63">
        <v>70</v>
      </c>
      <c r="K24" s="63">
        <v>82</v>
      </c>
      <c r="L24" s="63">
        <v>70</v>
      </c>
      <c r="M24" s="63">
        <v>70</v>
      </c>
      <c r="N24" s="63">
        <v>70</v>
      </c>
      <c r="O24" s="63"/>
      <c r="P24" s="19"/>
      <c r="Q24" s="14">
        <f t="shared" si="0"/>
        <v>72.400000000000006</v>
      </c>
    </row>
    <row r="25" spans="2:17" x14ac:dyDescent="0.55000000000000004">
      <c r="B25" s="18">
        <f t="shared" si="1"/>
        <v>17</v>
      </c>
      <c r="C25" s="28" t="s">
        <v>163</v>
      </c>
      <c r="D25" s="29" t="s">
        <v>193</v>
      </c>
      <c r="E25" s="29"/>
      <c r="F25" s="29"/>
      <c r="G25" s="29"/>
      <c r="H25" s="29"/>
      <c r="I25" s="29"/>
      <c r="J25" s="63">
        <v>70</v>
      </c>
      <c r="K25" s="63">
        <v>92</v>
      </c>
      <c r="L25" s="63">
        <v>70</v>
      </c>
      <c r="M25" s="63">
        <v>70</v>
      </c>
      <c r="N25" s="63">
        <v>75</v>
      </c>
      <c r="O25" s="63"/>
      <c r="P25" s="19"/>
      <c r="Q25" s="14">
        <f t="shared" si="0"/>
        <v>75.400000000000006</v>
      </c>
    </row>
    <row r="26" spans="2:17" x14ac:dyDescent="0.55000000000000004">
      <c r="B26" s="18">
        <f t="shared" si="1"/>
        <v>18</v>
      </c>
      <c r="C26" s="28" t="s">
        <v>164</v>
      </c>
      <c r="D26" s="29" t="s">
        <v>194</v>
      </c>
      <c r="E26" s="29"/>
      <c r="F26" s="29"/>
      <c r="G26" s="29"/>
      <c r="H26" s="29"/>
      <c r="I26" s="29"/>
      <c r="J26" s="63"/>
      <c r="K26" s="63"/>
      <c r="L26" s="63"/>
      <c r="M26" s="63"/>
      <c r="N26" s="63"/>
      <c r="O26" s="63"/>
      <c r="P26" s="19"/>
      <c r="Q26" s="14">
        <f t="shared" si="0"/>
        <v>0</v>
      </c>
    </row>
    <row r="27" spans="2:17" x14ac:dyDescent="0.55000000000000004">
      <c r="B27" s="18">
        <f t="shared" si="1"/>
        <v>19</v>
      </c>
      <c r="C27" s="28" t="s">
        <v>165</v>
      </c>
      <c r="D27" s="29" t="s">
        <v>195</v>
      </c>
      <c r="E27" s="29"/>
      <c r="F27" s="29"/>
      <c r="G27" s="29"/>
      <c r="H27" s="29"/>
      <c r="I27" s="29"/>
      <c r="J27" s="63">
        <v>78</v>
      </c>
      <c r="K27" s="63">
        <v>96</v>
      </c>
      <c r="L27" s="63">
        <v>75</v>
      </c>
      <c r="M27" s="63">
        <v>70</v>
      </c>
      <c r="N27" s="63">
        <v>75</v>
      </c>
      <c r="O27" s="63"/>
      <c r="P27" s="19"/>
      <c r="Q27" s="14">
        <f t="shared" si="0"/>
        <v>78.8</v>
      </c>
    </row>
    <row r="28" spans="2:17" x14ac:dyDescent="0.55000000000000004">
      <c r="B28" s="18">
        <f t="shared" si="1"/>
        <v>20</v>
      </c>
      <c r="C28" s="28" t="s">
        <v>166</v>
      </c>
      <c r="D28" s="29" t="s">
        <v>196</v>
      </c>
      <c r="E28" s="29"/>
      <c r="F28" s="29"/>
      <c r="G28" s="29"/>
      <c r="H28" s="29"/>
      <c r="I28" s="29"/>
      <c r="J28" s="63">
        <v>78</v>
      </c>
      <c r="K28" s="63">
        <v>92</v>
      </c>
      <c r="L28" s="63">
        <v>70</v>
      </c>
      <c r="M28" s="63">
        <v>70</v>
      </c>
      <c r="N28" s="63">
        <v>75</v>
      </c>
      <c r="O28" s="63"/>
      <c r="P28" s="19"/>
      <c r="Q28" s="14">
        <f t="shared" si="0"/>
        <v>77</v>
      </c>
    </row>
    <row r="29" spans="2:17" x14ac:dyDescent="0.55000000000000004">
      <c r="B29" s="18">
        <f t="shared" si="1"/>
        <v>21</v>
      </c>
      <c r="C29" s="28" t="s">
        <v>167</v>
      </c>
      <c r="D29" s="29" t="s">
        <v>197</v>
      </c>
      <c r="E29" s="29"/>
      <c r="F29" s="29"/>
      <c r="G29" s="29"/>
      <c r="H29" s="29"/>
      <c r="I29" s="29"/>
      <c r="J29" s="63">
        <v>72</v>
      </c>
      <c r="K29" s="63">
        <v>92</v>
      </c>
      <c r="L29" s="63">
        <v>70</v>
      </c>
      <c r="M29" s="63">
        <v>70</v>
      </c>
      <c r="N29" s="63">
        <v>70</v>
      </c>
      <c r="O29" s="63"/>
      <c r="P29" s="19"/>
      <c r="Q29" s="14">
        <f t="shared" si="0"/>
        <v>74.8</v>
      </c>
    </row>
    <row r="30" spans="2:17" x14ac:dyDescent="0.55000000000000004">
      <c r="B30" s="18">
        <f t="shared" si="1"/>
        <v>22</v>
      </c>
      <c r="C30" s="28" t="s">
        <v>168</v>
      </c>
      <c r="D30" s="29" t="s">
        <v>198</v>
      </c>
      <c r="E30" s="29"/>
      <c r="F30" s="29"/>
      <c r="G30" s="29"/>
      <c r="H30" s="29"/>
      <c r="I30" s="29"/>
      <c r="J30" s="63"/>
      <c r="K30" s="63"/>
      <c r="L30" s="63"/>
      <c r="M30" s="63"/>
      <c r="N30" s="63"/>
      <c r="O30" s="63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28" t="s">
        <v>169</v>
      </c>
      <c r="D31" s="29" t="s">
        <v>199</v>
      </c>
      <c r="E31" s="29"/>
      <c r="F31" s="29"/>
      <c r="G31" s="29"/>
      <c r="H31" s="29"/>
      <c r="I31" s="29"/>
      <c r="J31" s="63">
        <v>78</v>
      </c>
      <c r="K31" s="63">
        <v>92</v>
      </c>
      <c r="L31" s="63">
        <v>75</v>
      </c>
      <c r="M31" s="63">
        <v>75</v>
      </c>
      <c r="N31" s="63">
        <v>75</v>
      </c>
      <c r="O31" s="63"/>
      <c r="P31" s="19"/>
      <c r="Q31" s="14">
        <f t="shared" si="0"/>
        <v>79</v>
      </c>
    </row>
    <row r="32" spans="2:17" x14ac:dyDescent="0.55000000000000004">
      <c r="B32" s="18">
        <f t="shared" si="1"/>
        <v>24</v>
      </c>
      <c r="C32" s="28" t="s">
        <v>170</v>
      </c>
      <c r="D32" s="29" t="s">
        <v>200</v>
      </c>
      <c r="E32" s="29"/>
      <c r="F32" s="29"/>
      <c r="G32" s="29"/>
      <c r="H32" s="29"/>
      <c r="I32" s="29"/>
      <c r="J32" s="63">
        <v>78</v>
      </c>
      <c r="K32" s="63">
        <v>92</v>
      </c>
      <c r="L32" s="63"/>
      <c r="M32" s="63"/>
      <c r="N32" s="63"/>
      <c r="O32" s="63"/>
      <c r="P32" s="19"/>
      <c r="Q32" s="14">
        <f t="shared" si="0"/>
        <v>34</v>
      </c>
    </row>
    <row r="33" spans="2:17" x14ac:dyDescent="0.55000000000000004">
      <c r="B33" s="18">
        <f t="shared" si="1"/>
        <v>25</v>
      </c>
      <c r="C33" s="28" t="s">
        <v>171</v>
      </c>
      <c r="D33" s="29" t="s">
        <v>201</v>
      </c>
      <c r="E33" s="29"/>
      <c r="F33" s="29"/>
      <c r="G33" s="29"/>
      <c r="H33" s="29"/>
      <c r="I33" s="29"/>
      <c r="J33" s="63">
        <v>71</v>
      </c>
      <c r="K33" s="63">
        <v>82</v>
      </c>
      <c r="L33" s="63">
        <v>70</v>
      </c>
      <c r="M33" s="63">
        <v>70</v>
      </c>
      <c r="N33" s="63">
        <v>75</v>
      </c>
      <c r="O33" s="63"/>
      <c r="P33" s="19"/>
      <c r="Q33" s="14">
        <f t="shared" si="0"/>
        <v>73.599999999999994</v>
      </c>
    </row>
    <row r="34" spans="2:17" x14ac:dyDescent="0.55000000000000004">
      <c r="B34" s="18">
        <f t="shared" si="1"/>
        <v>26</v>
      </c>
      <c r="C34" s="28" t="s">
        <v>172</v>
      </c>
      <c r="D34" s="29" t="s">
        <v>202</v>
      </c>
      <c r="E34" s="29"/>
      <c r="F34" s="29"/>
      <c r="G34" s="29"/>
      <c r="H34" s="29"/>
      <c r="I34" s="29"/>
      <c r="J34" s="63">
        <v>74</v>
      </c>
      <c r="K34" s="63">
        <v>92</v>
      </c>
      <c r="L34" s="63">
        <v>85</v>
      </c>
      <c r="M34" s="63">
        <v>70</v>
      </c>
      <c r="N34" s="63">
        <v>75</v>
      </c>
      <c r="O34" s="63"/>
      <c r="P34" s="19"/>
      <c r="Q34" s="14">
        <f t="shared" si="0"/>
        <v>79.2</v>
      </c>
    </row>
    <row r="35" spans="2:17" x14ac:dyDescent="0.55000000000000004">
      <c r="B35" s="18">
        <f t="shared" si="1"/>
        <v>27</v>
      </c>
      <c r="C35" s="28" t="s">
        <v>173</v>
      </c>
      <c r="D35" s="29" t="s">
        <v>203</v>
      </c>
      <c r="E35" s="29"/>
      <c r="F35" s="29"/>
      <c r="G35" s="29"/>
      <c r="H35" s="29"/>
      <c r="I35" s="29"/>
      <c r="J35" s="63">
        <v>70</v>
      </c>
      <c r="K35" s="63">
        <v>82</v>
      </c>
      <c r="L35" s="63">
        <v>70</v>
      </c>
      <c r="M35" s="63">
        <v>70</v>
      </c>
      <c r="N35" s="63">
        <v>70</v>
      </c>
      <c r="O35" s="63"/>
      <c r="P35" s="19"/>
      <c r="Q35" s="14">
        <f t="shared" si="0"/>
        <v>72.400000000000006</v>
      </c>
    </row>
    <row r="36" spans="2:17" x14ac:dyDescent="0.55000000000000004">
      <c r="B36" s="18">
        <f t="shared" si="1"/>
        <v>28</v>
      </c>
      <c r="C36" s="28" t="s">
        <v>174</v>
      </c>
      <c r="D36" s="29" t="s">
        <v>204</v>
      </c>
      <c r="E36" s="29"/>
      <c r="F36" s="29"/>
      <c r="G36" s="29"/>
      <c r="H36" s="29"/>
      <c r="I36" s="29"/>
      <c r="J36" s="63">
        <v>82</v>
      </c>
      <c r="K36" s="63">
        <v>92</v>
      </c>
      <c r="L36" s="63">
        <v>70</v>
      </c>
      <c r="M36" s="63">
        <v>70</v>
      </c>
      <c r="N36" s="63">
        <v>75</v>
      </c>
      <c r="O36" s="63"/>
      <c r="P36" s="19"/>
      <c r="Q36" s="14">
        <f t="shared" si="0"/>
        <v>77.8</v>
      </c>
    </row>
    <row r="37" spans="2:17" x14ac:dyDescent="0.55000000000000004">
      <c r="B37" s="18">
        <f t="shared" si="1"/>
        <v>29</v>
      </c>
      <c r="C37" s="28" t="s">
        <v>175</v>
      </c>
      <c r="D37" s="29" t="s">
        <v>205</v>
      </c>
      <c r="E37" s="29"/>
      <c r="F37" s="29"/>
      <c r="G37" s="29"/>
      <c r="H37" s="29"/>
      <c r="I37" s="29"/>
      <c r="J37" s="63">
        <v>82</v>
      </c>
      <c r="K37" s="63">
        <v>92</v>
      </c>
      <c r="L37" s="63">
        <v>75</v>
      </c>
      <c r="M37" s="63">
        <v>75</v>
      </c>
      <c r="N37" s="63">
        <v>75</v>
      </c>
      <c r="O37" s="63"/>
      <c r="P37" s="19"/>
      <c r="Q37" s="14">
        <f t="shared" si="0"/>
        <v>79.8</v>
      </c>
    </row>
    <row r="38" spans="2:17" x14ac:dyDescent="0.55000000000000004">
      <c r="B38" s="18">
        <f t="shared" si="1"/>
        <v>30</v>
      </c>
      <c r="C38" s="28" t="s">
        <v>176</v>
      </c>
      <c r="D38" s="29" t="s">
        <v>206</v>
      </c>
      <c r="E38" s="29"/>
      <c r="F38" s="29"/>
      <c r="G38" s="29"/>
      <c r="H38" s="29"/>
      <c r="I38" s="29"/>
      <c r="J38" s="63"/>
      <c r="K38" s="63"/>
      <c r="L38" s="63"/>
      <c r="M38" s="63"/>
      <c r="N38" s="63"/>
      <c r="O38" s="63"/>
      <c r="P38" s="19"/>
      <c r="Q38" s="14">
        <f t="shared" ref="Q10:Q48" si="2">SUM(J38:P38)/7</f>
        <v>0</v>
      </c>
    </row>
    <row r="39" spans="2:17" x14ac:dyDescent="0.55000000000000004">
      <c r="B39" s="18">
        <f t="shared" si="1"/>
        <v>31</v>
      </c>
      <c r="C39" s="18"/>
      <c r="D39" s="41"/>
      <c r="E39" s="41"/>
      <c r="F39" s="41"/>
      <c r="G39" s="41"/>
      <c r="H39" s="41"/>
      <c r="I39" s="41"/>
      <c r="J39" s="63"/>
      <c r="K39" s="63"/>
      <c r="L39" s="63"/>
      <c r="M39" s="63"/>
      <c r="N39" s="63"/>
      <c r="O39" s="63"/>
      <c r="P39" s="19"/>
      <c r="Q39" s="14">
        <f t="shared" si="2"/>
        <v>0</v>
      </c>
    </row>
    <row r="40" spans="2:17" x14ac:dyDescent="0.55000000000000004">
      <c r="B40" s="18">
        <f t="shared" si="1"/>
        <v>32</v>
      </c>
      <c r="C40" s="18"/>
      <c r="D40" s="41"/>
      <c r="E40" s="41"/>
      <c r="F40" s="41"/>
      <c r="G40" s="41"/>
      <c r="H40" s="41"/>
      <c r="I40" s="41"/>
      <c r="J40" s="63"/>
      <c r="K40" s="63"/>
      <c r="L40" s="63"/>
      <c r="M40" s="63"/>
      <c r="N40" s="63"/>
      <c r="O40" s="63"/>
      <c r="P40" s="19"/>
      <c r="Q40" s="14">
        <f t="shared" si="2"/>
        <v>0</v>
      </c>
    </row>
    <row r="41" spans="2:17" x14ac:dyDescent="0.55000000000000004">
      <c r="B41" s="18">
        <f t="shared" si="1"/>
        <v>33</v>
      </c>
      <c r="C41" s="18"/>
      <c r="D41" s="41"/>
      <c r="E41" s="41"/>
      <c r="F41" s="41"/>
      <c r="G41" s="41"/>
      <c r="H41" s="41"/>
      <c r="I41" s="41"/>
      <c r="J41" s="63"/>
      <c r="K41" s="63"/>
      <c r="L41" s="63"/>
      <c r="M41" s="63"/>
      <c r="N41" s="63"/>
      <c r="O41" s="63"/>
      <c r="P41" s="19"/>
      <c r="Q41" s="14">
        <f t="shared" si="2"/>
        <v>0</v>
      </c>
    </row>
    <row r="42" spans="2:17" x14ac:dyDescent="0.55000000000000004">
      <c r="B42" s="18">
        <f t="shared" si="1"/>
        <v>34</v>
      </c>
      <c r="C42" s="18"/>
      <c r="D42" s="41"/>
      <c r="E42" s="41"/>
      <c r="F42" s="41"/>
      <c r="G42" s="41"/>
      <c r="H42" s="41"/>
      <c r="I42" s="41"/>
      <c r="J42" s="63"/>
      <c r="K42" s="63"/>
      <c r="L42" s="63"/>
      <c r="M42" s="63"/>
      <c r="N42" s="63"/>
      <c r="O42" s="63"/>
      <c r="P42" s="19"/>
      <c r="Q42" s="14">
        <f t="shared" si="2"/>
        <v>0</v>
      </c>
    </row>
    <row r="43" spans="2:17" x14ac:dyDescent="0.55000000000000004">
      <c r="B43" s="18">
        <f t="shared" si="1"/>
        <v>35</v>
      </c>
      <c r="C43" s="18"/>
      <c r="D43" s="41"/>
      <c r="E43" s="41"/>
      <c r="F43" s="41"/>
      <c r="G43" s="41"/>
      <c r="H43" s="41"/>
      <c r="I43" s="41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>
        <f t="shared" si="1"/>
        <v>36</v>
      </c>
      <c r="C44" s="18"/>
      <c r="D44" s="41"/>
      <c r="E44" s="41"/>
      <c r="F44" s="41"/>
      <c r="G44" s="41"/>
      <c r="H44" s="41"/>
      <c r="I44" s="41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>
        <f t="shared" si="1"/>
        <v>37</v>
      </c>
      <c r="C45" s="9"/>
      <c r="D45" s="41"/>
      <c r="E45" s="41"/>
      <c r="F45" s="41"/>
      <c r="G45" s="41"/>
      <c r="H45" s="41"/>
      <c r="I45" s="41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>
        <f t="shared" si="1"/>
        <v>38</v>
      </c>
      <c r="C46" s="9"/>
      <c r="D46" s="41"/>
      <c r="E46" s="41"/>
      <c r="F46" s="41"/>
      <c r="G46" s="41"/>
      <c r="H46" s="41"/>
      <c r="I46" s="4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55000000000000004">
      <c r="B47" s="18">
        <f t="shared" si="1"/>
        <v>39</v>
      </c>
      <c r="C47" s="9"/>
      <c r="D47" s="41"/>
      <c r="E47" s="41"/>
      <c r="F47" s="41"/>
      <c r="G47" s="41"/>
      <c r="H47" s="41"/>
      <c r="I47" s="4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55000000000000004">
      <c r="B48" s="18">
        <f t="shared" si="1"/>
        <v>40</v>
      </c>
      <c r="C48" s="9"/>
      <c r="D48" s="41"/>
      <c r="E48" s="41"/>
      <c r="F48" s="41"/>
      <c r="G48" s="41"/>
      <c r="H48" s="41"/>
      <c r="I48" s="4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>
        <f t="shared" si="1"/>
        <v>41</v>
      </c>
      <c r="C49" s="9"/>
      <c r="D49" s="41"/>
      <c r="E49" s="41"/>
      <c r="F49" s="41"/>
      <c r="G49" s="41"/>
      <c r="H49" s="41"/>
      <c r="I49" s="4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>
        <f t="shared" si="1"/>
        <v>42</v>
      </c>
      <c r="C50" s="9"/>
      <c r="D50" s="41"/>
      <c r="E50" s="41"/>
      <c r="F50" s="41"/>
      <c r="G50" s="41"/>
      <c r="H50" s="41"/>
      <c r="I50" s="4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>
        <f t="shared" si="1"/>
        <v>43</v>
      </c>
      <c r="C51" s="9"/>
      <c r="D51" s="41"/>
      <c r="E51" s="41"/>
      <c r="F51" s="41"/>
      <c r="G51" s="41"/>
      <c r="H51" s="41"/>
      <c r="I51" s="4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>
        <f t="shared" si="1"/>
        <v>44</v>
      </c>
      <c r="C52" s="9"/>
      <c r="D52" s="41"/>
      <c r="E52" s="41"/>
      <c r="F52" s="41"/>
      <c r="G52" s="41"/>
      <c r="H52" s="41"/>
      <c r="I52" s="4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>
        <f t="shared" si="1"/>
        <v>45</v>
      </c>
      <c r="C53" s="22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40"/>
      <c r="D54" s="40"/>
      <c r="E54" s="17"/>
      <c r="H54" s="54" t="s">
        <v>19</v>
      </c>
      <c r="I54" s="54"/>
      <c r="J54" s="23">
        <f>COUNTIF(J9:J53,"&gt;=70")</f>
        <v>27</v>
      </c>
      <c r="K54" s="23">
        <f t="shared" ref="K54:P54" si="4">COUNTIF(K9:K53,"&gt;=70")</f>
        <v>27</v>
      </c>
      <c r="L54" s="23">
        <f t="shared" si="4"/>
        <v>25</v>
      </c>
      <c r="M54" s="23">
        <f t="shared" si="4"/>
        <v>25</v>
      </c>
      <c r="N54" s="23">
        <f t="shared" si="4"/>
        <v>25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25</v>
      </c>
    </row>
    <row r="55" spans="2:17" x14ac:dyDescent="0.55000000000000004">
      <c r="C55" s="40"/>
      <c r="D55" s="40"/>
      <c r="E55" s="21"/>
      <c r="H55" s="55" t="s">
        <v>20</v>
      </c>
      <c r="I55" s="55"/>
      <c r="J55" s="24">
        <v>3</v>
      </c>
      <c r="K55" s="24">
        <v>3</v>
      </c>
      <c r="L55" s="24">
        <v>5</v>
      </c>
      <c r="M55" s="24">
        <v>5</v>
      </c>
      <c r="N55" s="24">
        <v>5</v>
      </c>
      <c r="O55" s="24">
        <f t="shared" ref="M55:Q55" si="6">COUNTIF(O9:O53,"&lt;70")</f>
        <v>0</v>
      </c>
      <c r="P55" s="24">
        <f t="shared" si="6"/>
        <v>0</v>
      </c>
      <c r="Q55" s="24">
        <f t="shared" si="6"/>
        <v>20</v>
      </c>
    </row>
    <row r="56" spans="2:17" x14ac:dyDescent="0.55000000000000004">
      <c r="C56" s="40"/>
      <c r="D56" s="40"/>
      <c r="E56" s="40"/>
      <c r="H56" s="55" t="s">
        <v>21</v>
      </c>
      <c r="I56" s="55"/>
      <c r="J56" s="24">
        <v>30</v>
      </c>
      <c r="K56" s="24">
        <v>30</v>
      </c>
      <c r="L56" s="24">
        <v>30</v>
      </c>
      <c r="M56" s="24">
        <v>30</v>
      </c>
      <c r="N56" s="24">
        <v>30</v>
      </c>
      <c r="O56" s="24">
        <f t="shared" ref="M56:Q56" si="7">COUNT(O9:O53)</f>
        <v>0</v>
      </c>
      <c r="P56" s="24">
        <f t="shared" si="7"/>
        <v>0</v>
      </c>
      <c r="Q56" s="24">
        <f t="shared" si="7"/>
        <v>45</v>
      </c>
    </row>
    <row r="57" spans="2:17" x14ac:dyDescent="0.55000000000000004">
      <c r="C57" s="40"/>
      <c r="D57" s="40"/>
      <c r="E57" s="17"/>
      <c r="F57" s="12"/>
      <c r="H57" s="56" t="s">
        <v>16</v>
      </c>
      <c r="I57" s="56"/>
      <c r="J57" s="25">
        <f>J54/J56</f>
        <v>0.9</v>
      </c>
      <c r="K57" s="26">
        <v>0.9</v>
      </c>
      <c r="L57" s="26">
        <f t="shared" ref="L57:Q57" si="8">L54/L56</f>
        <v>0.83333333333333337</v>
      </c>
      <c r="M57" s="26">
        <v>0.83</v>
      </c>
      <c r="N57" s="26">
        <v>0.83</v>
      </c>
      <c r="O57" s="26" t="e">
        <f t="shared" si="8"/>
        <v>#DIV/0!</v>
      </c>
      <c r="P57" s="26" t="e">
        <f t="shared" si="8"/>
        <v>#DIV/0!</v>
      </c>
      <c r="Q57" s="26">
        <f t="shared" si="8"/>
        <v>0.55555555555555558</v>
      </c>
    </row>
    <row r="58" spans="2:17" x14ac:dyDescent="0.55000000000000004">
      <c r="C58" s="40"/>
      <c r="D58" s="40"/>
      <c r="E58" s="17"/>
      <c r="F58" s="12"/>
      <c r="H58" s="56" t="s">
        <v>17</v>
      </c>
      <c r="I58" s="56"/>
      <c r="J58" s="25">
        <f>J55/J56</f>
        <v>0.1</v>
      </c>
      <c r="K58" s="25">
        <v>0.1</v>
      </c>
      <c r="L58" s="26">
        <f t="shared" ref="L58:Q58" si="9">L55/L56</f>
        <v>0.16666666666666666</v>
      </c>
      <c r="M58" s="26">
        <v>0.17</v>
      </c>
      <c r="N58" s="26">
        <v>0.17</v>
      </c>
      <c r="O58" s="26" t="e">
        <f t="shared" si="9"/>
        <v>#DIV/0!</v>
      </c>
      <c r="P58" s="26" t="e">
        <f t="shared" si="9"/>
        <v>#DIV/0!</v>
      </c>
      <c r="Q58" s="26">
        <f t="shared" si="9"/>
        <v>0.44444444444444442</v>
      </c>
    </row>
    <row r="59" spans="2:17" x14ac:dyDescent="0.55000000000000004">
      <c r="C59" s="40"/>
      <c r="D59" s="40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7"/>
      <c r="K61" s="57"/>
      <c r="L61" s="57"/>
      <c r="M61" s="57"/>
      <c r="N61" s="57"/>
      <c r="O61" s="57"/>
      <c r="P61" s="57"/>
    </row>
    <row r="62" spans="2:17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3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J10" sqref="J10:N37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55000000000000004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55000000000000004">
      <c r="C4" t="s">
        <v>0</v>
      </c>
      <c r="D4" s="58" t="s">
        <v>28</v>
      </c>
      <c r="E4" s="58"/>
      <c r="F4" s="58"/>
      <c r="G4" s="58"/>
      <c r="I4" t="s">
        <v>1</v>
      </c>
      <c r="J4" s="46" t="s">
        <v>30</v>
      </c>
      <c r="K4" s="46"/>
      <c r="M4" t="s">
        <v>2</v>
      </c>
      <c r="N4" s="47">
        <v>45203</v>
      </c>
      <c r="O4" s="47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6" t="s">
        <v>27</v>
      </c>
      <c r="E6" s="46"/>
      <c r="F6" s="46"/>
      <c r="G6" s="46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207</v>
      </c>
      <c r="D9" s="29" t="s">
        <v>231</v>
      </c>
      <c r="E9" s="29"/>
      <c r="F9" s="29"/>
      <c r="G9" s="29"/>
      <c r="H9" s="29"/>
      <c r="I9" s="29"/>
      <c r="J9" s="19"/>
      <c r="K9" s="19"/>
      <c r="L9" s="19"/>
      <c r="M9" s="19"/>
      <c r="N9" s="19"/>
      <c r="O9" s="19"/>
      <c r="P9" s="19"/>
      <c r="Q9" s="14">
        <f>SUM(J9:P9)/7</f>
        <v>0</v>
      </c>
    </row>
    <row r="10" spans="2:18" x14ac:dyDescent="0.55000000000000004">
      <c r="B10" s="18">
        <f>B9+1</f>
        <v>2</v>
      </c>
      <c r="C10" s="28" t="s">
        <v>208</v>
      </c>
      <c r="D10" s="29" t="s">
        <v>232</v>
      </c>
      <c r="E10" s="29"/>
      <c r="F10" s="29"/>
      <c r="G10" s="29"/>
      <c r="H10" s="29"/>
      <c r="I10" s="29"/>
      <c r="J10" s="63">
        <v>78</v>
      </c>
      <c r="K10" s="63">
        <v>98</v>
      </c>
      <c r="L10" s="63">
        <v>75</v>
      </c>
      <c r="M10" s="63">
        <v>70</v>
      </c>
      <c r="N10" s="63">
        <v>75</v>
      </c>
      <c r="O10" s="19"/>
      <c r="P10" s="19"/>
      <c r="Q10" s="14">
        <f>SUM(J10:P10)/5</f>
        <v>79.2</v>
      </c>
    </row>
    <row r="11" spans="2:18" x14ac:dyDescent="0.55000000000000004">
      <c r="B11" s="18">
        <f t="shared" ref="B11:B53" si="0">B10+1</f>
        <v>3</v>
      </c>
      <c r="C11" s="28" t="s">
        <v>209</v>
      </c>
      <c r="D11" s="29" t="s">
        <v>233</v>
      </c>
      <c r="E11" s="29"/>
      <c r="F11" s="29"/>
      <c r="G11" s="29"/>
      <c r="H11" s="29"/>
      <c r="I11" s="29"/>
      <c r="J11" s="63">
        <v>76</v>
      </c>
      <c r="K11" s="63">
        <v>88</v>
      </c>
      <c r="L11" s="63">
        <v>70</v>
      </c>
      <c r="M11" s="63">
        <v>70</v>
      </c>
      <c r="N11" s="63">
        <v>75</v>
      </c>
      <c r="O11" s="19"/>
      <c r="P11" s="19"/>
      <c r="Q11" s="14">
        <f t="shared" ref="Q11:Q32" si="1">SUM(J11:P11)/5</f>
        <v>75.8</v>
      </c>
    </row>
    <row r="12" spans="2:18" x14ac:dyDescent="0.55000000000000004">
      <c r="B12" s="18">
        <f t="shared" si="0"/>
        <v>4</v>
      </c>
      <c r="C12" s="28" t="s">
        <v>210</v>
      </c>
      <c r="D12" s="29" t="s">
        <v>234</v>
      </c>
      <c r="E12" s="29"/>
      <c r="F12" s="29"/>
      <c r="G12" s="29"/>
      <c r="H12" s="29"/>
      <c r="I12" s="29"/>
      <c r="J12" s="63">
        <v>70</v>
      </c>
      <c r="K12" s="63">
        <v>88</v>
      </c>
      <c r="L12" s="63">
        <v>70</v>
      </c>
      <c r="M12" s="63">
        <v>70</v>
      </c>
      <c r="N12" s="63">
        <v>70</v>
      </c>
      <c r="O12" s="19"/>
      <c r="P12" s="19"/>
      <c r="Q12" s="14">
        <f t="shared" si="1"/>
        <v>73.599999999999994</v>
      </c>
    </row>
    <row r="13" spans="2:18" x14ac:dyDescent="0.55000000000000004">
      <c r="B13" s="18">
        <f t="shared" si="0"/>
        <v>5</v>
      </c>
      <c r="C13" s="28" t="s">
        <v>211</v>
      </c>
      <c r="D13" s="29" t="s">
        <v>235</v>
      </c>
      <c r="E13" s="29"/>
      <c r="F13" s="29"/>
      <c r="G13" s="29"/>
      <c r="H13" s="29"/>
      <c r="I13" s="29"/>
      <c r="J13" s="63">
        <v>86</v>
      </c>
      <c r="K13" s="63">
        <v>98</v>
      </c>
      <c r="L13" s="63">
        <v>85</v>
      </c>
      <c r="M13" s="63">
        <v>75</v>
      </c>
      <c r="N13" s="63">
        <v>75</v>
      </c>
      <c r="O13" s="19"/>
      <c r="P13" s="19"/>
      <c r="Q13" s="14">
        <f t="shared" si="1"/>
        <v>83.8</v>
      </c>
    </row>
    <row r="14" spans="2:18" x14ac:dyDescent="0.55000000000000004">
      <c r="B14" s="18">
        <f t="shared" si="0"/>
        <v>6</v>
      </c>
      <c r="C14" s="28" t="s">
        <v>212</v>
      </c>
      <c r="D14" s="29" t="s">
        <v>236</v>
      </c>
      <c r="E14" s="29"/>
      <c r="F14" s="29"/>
      <c r="G14" s="29"/>
      <c r="H14" s="29"/>
      <c r="I14" s="29"/>
      <c r="J14" s="63">
        <v>74</v>
      </c>
      <c r="K14" s="63">
        <v>94</v>
      </c>
      <c r="L14" s="63">
        <v>75</v>
      </c>
      <c r="M14" s="63">
        <v>70</v>
      </c>
      <c r="N14" s="63">
        <v>75</v>
      </c>
      <c r="O14" s="19"/>
      <c r="P14" s="19"/>
      <c r="Q14" s="14">
        <f t="shared" si="1"/>
        <v>77.599999999999994</v>
      </c>
    </row>
    <row r="15" spans="2:18" x14ac:dyDescent="0.55000000000000004">
      <c r="B15" s="18">
        <f t="shared" si="0"/>
        <v>7</v>
      </c>
      <c r="C15" s="28" t="s">
        <v>213</v>
      </c>
      <c r="D15" s="29" t="s">
        <v>237</v>
      </c>
      <c r="E15" s="29"/>
      <c r="F15" s="29"/>
      <c r="G15" s="29"/>
      <c r="H15" s="29"/>
      <c r="I15" s="29"/>
      <c r="J15" s="63"/>
      <c r="K15" s="63"/>
      <c r="L15" s="63"/>
      <c r="M15" s="63"/>
      <c r="N15" s="63"/>
      <c r="O15" s="19"/>
      <c r="P15" s="19"/>
      <c r="Q15" s="14">
        <f t="shared" si="1"/>
        <v>0</v>
      </c>
    </row>
    <row r="16" spans="2:18" x14ac:dyDescent="0.55000000000000004">
      <c r="B16" s="18">
        <f t="shared" si="0"/>
        <v>8</v>
      </c>
      <c r="C16" s="28" t="s">
        <v>214</v>
      </c>
      <c r="D16" s="29" t="s">
        <v>238</v>
      </c>
      <c r="E16" s="29"/>
      <c r="F16" s="29"/>
      <c r="G16" s="29"/>
      <c r="H16" s="29"/>
      <c r="I16" s="29"/>
      <c r="J16" s="63">
        <v>74</v>
      </c>
      <c r="K16" s="63">
        <v>96</v>
      </c>
      <c r="L16" s="63">
        <v>75</v>
      </c>
      <c r="M16" s="63">
        <v>70</v>
      </c>
      <c r="N16" s="63">
        <v>75</v>
      </c>
      <c r="O16" s="19"/>
      <c r="P16" s="19"/>
      <c r="Q16" s="14">
        <f t="shared" si="1"/>
        <v>78</v>
      </c>
    </row>
    <row r="17" spans="2:17" x14ac:dyDescent="0.55000000000000004">
      <c r="B17" s="18">
        <f t="shared" si="0"/>
        <v>9</v>
      </c>
      <c r="C17" s="28" t="s">
        <v>215</v>
      </c>
      <c r="D17" s="29" t="s">
        <v>239</v>
      </c>
      <c r="E17" s="29"/>
      <c r="F17" s="29"/>
      <c r="G17" s="29"/>
      <c r="H17" s="29"/>
      <c r="I17" s="29"/>
      <c r="J17" s="63">
        <v>70</v>
      </c>
      <c r="K17" s="63">
        <v>98</v>
      </c>
      <c r="L17" s="63">
        <v>85</v>
      </c>
      <c r="M17" s="63">
        <v>75</v>
      </c>
      <c r="N17" s="63">
        <v>70</v>
      </c>
      <c r="O17" s="19"/>
      <c r="P17" s="19"/>
      <c r="Q17" s="14">
        <f t="shared" si="1"/>
        <v>79.599999999999994</v>
      </c>
    </row>
    <row r="18" spans="2:17" x14ac:dyDescent="0.55000000000000004">
      <c r="B18" s="18">
        <f t="shared" si="0"/>
        <v>10</v>
      </c>
      <c r="C18" s="28" t="s">
        <v>216</v>
      </c>
      <c r="D18" s="29" t="s">
        <v>240</v>
      </c>
      <c r="E18" s="29"/>
      <c r="F18" s="29"/>
      <c r="G18" s="29"/>
      <c r="H18" s="29"/>
      <c r="I18" s="29"/>
      <c r="J18" s="63">
        <v>72</v>
      </c>
      <c r="K18" s="63">
        <v>94</v>
      </c>
      <c r="L18" s="63">
        <v>75</v>
      </c>
      <c r="M18" s="63">
        <v>70</v>
      </c>
      <c r="N18" s="63">
        <v>75</v>
      </c>
      <c r="O18" s="19"/>
      <c r="P18" s="19"/>
      <c r="Q18" s="14">
        <f t="shared" si="1"/>
        <v>77.2</v>
      </c>
    </row>
    <row r="19" spans="2:17" x14ac:dyDescent="0.55000000000000004">
      <c r="B19" s="18">
        <f t="shared" si="0"/>
        <v>11</v>
      </c>
      <c r="C19" s="28" t="s">
        <v>217</v>
      </c>
      <c r="D19" s="29" t="s">
        <v>241</v>
      </c>
      <c r="E19" s="29"/>
      <c r="F19" s="29"/>
      <c r="G19" s="29"/>
      <c r="H19" s="29"/>
      <c r="I19" s="29"/>
      <c r="J19" s="63"/>
      <c r="K19" s="63">
        <v>96</v>
      </c>
      <c r="L19" s="63">
        <v>80</v>
      </c>
      <c r="M19" s="63">
        <v>75</v>
      </c>
      <c r="N19" s="63">
        <v>70</v>
      </c>
      <c r="O19" s="19"/>
      <c r="P19" s="19"/>
      <c r="Q19" s="14">
        <f t="shared" si="1"/>
        <v>64.2</v>
      </c>
    </row>
    <row r="20" spans="2:17" x14ac:dyDescent="0.55000000000000004">
      <c r="B20" s="18">
        <f t="shared" si="0"/>
        <v>12</v>
      </c>
      <c r="C20" s="28" t="s">
        <v>218</v>
      </c>
      <c r="D20" s="29" t="s">
        <v>242</v>
      </c>
      <c r="E20" s="29"/>
      <c r="F20" s="29"/>
      <c r="G20" s="29"/>
      <c r="H20" s="29"/>
      <c r="I20" s="29"/>
      <c r="J20" s="63">
        <v>88</v>
      </c>
      <c r="K20" s="63">
        <v>98</v>
      </c>
      <c r="L20" s="63">
        <v>85</v>
      </c>
      <c r="M20" s="63">
        <v>75</v>
      </c>
      <c r="N20" s="63">
        <v>75</v>
      </c>
      <c r="O20" s="19"/>
      <c r="P20" s="19"/>
      <c r="Q20" s="14">
        <f t="shared" si="1"/>
        <v>84.2</v>
      </c>
    </row>
    <row r="21" spans="2:17" x14ac:dyDescent="0.55000000000000004">
      <c r="B21" s="18">
        <f t="shared" si="0"/>
        <v>13</v>
      </c>
      <c r="C21" s="28" t="s">
        <v>219</v>
      </c>
      <c r="D21" s="29" t="s">
        <v>243</v>
      </c>
      <c r="E21" s="29"/>
      <c r="F21" s="29"/>
      <c r="G21" s="29"/>
      <c r="H21" s="29"/>
      <c r="I21" s="29"/>
      <c r="J21" s="63">
        <v>70</v>
      </c>
      <c r="K21" s="63">
        <v>88</v>
      </c>
      <c r="L21" s="63">
        <v>80</v>
      </c>
      <c r="M21" s="63">
        <v>75</v>
      </c>
      <c r="N21" s="63">
        <v>70</v>
      </c>
      <c r="O21" s="19"/>
      <c r="P21" s="19"/>
      <c r="Q21" s="14">
        <f t="shared" si="1"/>
        <v>76.599999999999994</v>
      </c>
    </row>
    <row r="22" spans="2:17" x14ac:dyDescent="0.55000000000000004">
      <c r="B22" s="18">
        <f t="shared" si="0"/>
        <v>14</v>
      </c>
      <c r="C22" s="28" t="s">
        <v>220</v>
      </c>
      <c r="D22" s="29" t="s">
        <v>244</v>
      </c>
      <c r="E22" s="29"/>
      <c r="F22" s="29"/>
      <c r="G22" s="29"/>
      <c r="H22" s="29"/>
      <c r="I22" s="29"/>
      <c r="J22" s="63">
        <v>74</v>
      </c>
      <c r="K22" s="63">
        <v>94</v>
      </c>
      <c r="L22" s="63">
        <v>70</v>
      </c>
      <c r="M22" s="63">
        <v>70</v>
      </c>
      <c r="N22" s="63">
        <v>70</v>
      </c>
      <c r="O22" s="19"/>
      <c r="P22" s="19"/>
      <c r="Q22" s="14">
        <f t="shared" si="1"/>
        <v>75.599999999999994</v>
      </c>
    </row>
    <row r="23" spans="2:17" x14ac:dyDescent="0.55000000000000004">
      <c r="B23" s="18">
        <f t="shared" si="0"/>
        <v>15</v>
      </c>
      <c r="C23" s="28" t="s">
        <v>221</v>
      </c>
      <c r="D23" s="29" t="s">
        <v>245</v>
      </c>
      <c r="E23" s="29"/>
      <c r="F23" s="29"/>
      <c r="G23" s="29"/>
      <c r="H23" s="29"/>
      <c r="I23" s="29"/>
      <c r="J23" s="63">
        <v>78</v>
      </c>
      <c r="K23" s="63">
        <v>100</v>
      </c>
      <c r="L23" s="63">
        <v>85</v>
      </c>
      <c r="M23" s="63">
        <v>75</v>
      </c>
      <c r="N23" s="63">
        <v>75</v>
      </c>
      <c r="O23" s="19"/>
      <c r="P23" s="19"/>
      <c r="Q23" s="14">
        <f t="shared" si="1"/>
        <v>82.6</v>
      </c>
    </row>
    <row r="24" spans="2:17" x14ac:dyDescent="0.55000000000000004">
      <c r="B24" s="18">
        <f t="shared" si="0"/>
        <v>16</v>
      </c>
      <c r="C24" s="28" t="s">
        <v>222</v>
      </c>
      <c r="D24" s="29" t="s">
        <v>246</v>
      </c>
      <c r="E24" s="29"/>
      <c r="F24" s="29"/>
      <c r="G24" s="29"/>
      <c r="H24" s="29"/>
      <c r="I24" s="29"/>
      <c r="J24" s="63">
        <v>82</v>
      </c>
      <c r="K24" s="63">
        <v>98</v>
      </c>
      <c r="L24" s="63">
        <v>75</v>
      </c>
      <c r="M24" s="63">
        <v>70</v>
      </c>
      <c r="N24" s="63">
        <v>75</v>
      </c>
      <c r="O24" s="19"/>
      <c r="P24" s="19"/>
      <c r="Q24" s="14">
        <f t="shared" si="1"/>
        <v>80</v>
      </c>
    </row>
    <row r="25" spans="2:17" x14ac:dyDescent="0.55000000000000004">
      <c r="B25" s="18">
        <f t="shared" si="0"/>
        <v>17</v>
      </c>
      <c r="C25" s="28" t="s">
        <v>223</v>
      </c>
      <c r="D25" s="29" t="s">
        <v>247</v>
      </c>
      <c r="E25" s="29"/>
      <c r="F25" s="29"/>
      <c r="G25" s="29"/>
      <c r="H25" s="29"/>
      <c r="I25" s="29"/>
      <c r="J25" s="63">
        <v>71</v>
      </c>
      <c r="K25" s="63">
        <v>70</v>
      </c>
      <c r="L25" s="63">
        <v>70</v>
      </c>
      <c r="M25" s="63">
        <v>70</v>
      </c>
      <c r="N25" s="63">
        <v>70</v>
      </c>
      <c r="O25" s="19"/>
      <c r="P25" s="19"/>
      <c r="Q25" s="14">
        <f t="shared" si="1"/>
        <v>70.2</v>
      </c>
    </row>
    <row r="26" spans="2:17" x14ac:dyDescent="0.55000000000000004">
      <c r="B26" s="18">
        <f t="shared" si="0"/>
        <v>18</v>
      </c>
      <c r="C26" s="28" t="s">
        <v>224</v>
      </c>
      <c r="D26" s="29" t="s">
        <v>248</v>
      </c>
      <c r="E26" s="29"/>
      <c r="F26" s="29"/>
      <c r="G26" s="29"/>
      <c r="H26" s="29"/>
      <c r="I26" s="29"/>
      <c r="J26" s="63">
        <v>70</v>
      </c>
      <c r="K26" s="63">
        <v>70</v>
      </c>
      <c r="L26" s="63">
        <v>70</v>
      </c>
      <c r="M26" s="63">
        <v>70</v>
      </c>
      <c r="N26" s="63">
        <v>70</v>
      </c>
      <c r="O26" s="19"/>
      <c r="P26" s="19"/>
      <c r="Q26" s="14">
        <f t="shared" si="1"/>
        <v>70</v>
      </c>
    </row>
    <row r="27" spans="2:17" x14ac:dyDescent="0.55000000000000004">
      <c r="B27" s="18">
        <f t="shared" si="0"/>
        <v>19</v>
      </c>
      <c r="C27" s="28" t="s">
        <v>225</v>
      </c>
      <c r="D27" s="29" t="s">
        <v>249</v>
      </c>
      <c r="E27" s="29"/>
      <c r="F27" s="29"/>
      <c r="G27" s="29"/>
      <c r="H27" s="29"/>
      <c r="I27" s="29"/>
      <c r="J27" s="63">
        <v>70</v>
      </c>
      <c r="K27" s="63">
        <v>94</v>
      </c>
      <c r="L27" s="63">
        <v>70</v>
      </c>
      <c r="M27" s="63">
        <v>70</v>
      </c>
      <c r="N27" s="63">
        <v>70</v>
      </c>
      <c r="O27" s="19"/>
      <c r="P27" s="19"/>
      <c r="Q27" s="14">
        <f t="shared" si="1"/>
        <v>74.8</v>
      </c>
    </row>
    <row r="28" spans="2:17" x14ac:dyDescent="0.55000000000000004">
      <c r="B28" s="18">
        <f t="shared" si="0"/>
        <v>20</v>
      </c>
      <c r="C28" s="28" t="s">
        <v>226</v>
      </c>
      <c r="D28" s="29" t="s">
        <v>250</v>
      </c>
      <c r="E28" s="29"/>
      <c r="F28" s="29"/>
      <c r="G28" s="29"/>
      <c r="H28" s="29"/>
      <c r="I28" s="29"/>
      <c r="J28" s="63">
        <v>72</v>
      </c>
      <c r="K28" s="63">
        <v>94</v>
      </c>
      <c r="L28" s="63">
        <v>85</v>
      </c>
      <c r="M28" s="63">
        <v>75</v>
      </c>
      <c r="N28" s="63">
        <v>75</v>
      </c>
      <c r="O28" s="19"/>
      <c r="P28" s="19"/>
      <c r="Q28" s="14">
        <f t="shared" si="1"/>
        <v>80.2</v>
      </c>
    </row>
    <row r="29" spans="2:17" x14ac:dyDescent="0.55000000000000004">
      <c r="B29" s="18">
        <f t="shared" si="0"/>
        <v>21</v>
      </c>
      <c r="C29" s="28" t="s">
        <v>227</v>
      </c>
      <c r="D29" s="29" t="s">
        <v>251</v>
      </c>
      <c r="E29" s="29"/>
      <c r="F29" s="29"/>
      <c r="G29" s="29"/>
      <c r="H29" s="29"/>
      <c r="I29" s="29"/>
      <c r="J29" s="63"/>
      <c r="K29" s="63"/>
      <c r="L29" s="63"/>
      <c r="M29" s="63"/>
      <c r="N29" s="63"/>
      <c r="O29" s="19"/>
      <c r="P29" s="19"/>
      <c r="Q29" s="14">
        <f t="shared" si="1"/>
        <v>0</v>
      </c>
    </row>
    <row r="30" spans="2:17" x14ac:dyDescent="0.55000000000000004">
      <c r="B30" s="18">
        <f t="shared" si="0"/>
        <v>22</v>
      </c>
      <c r="C30" s="28" t="s">
        <v>228</v>
      </c>
      <c r="D30" s="29" t="s">
        <v>252</v>
      </c>
      <c r="E30" s="29"/>
      <c r="F30" s="29"/>
      <c r="G30" s="29"/>
      <c r="H30" s="29"/>
      <c r="I30" s="29"/>
      <c r="J30" s="63">
        <v>87</v>
      </c>
      <c r="K30" s="63">
        <v>98</v>
      </c>
      <c r="L30" s="63">
        <v>85</v>
      </c>
      <c r="M30" s="63">
        <v>75</v>
      </c>
      <c r="N30" s="63">
        <v>75</v>
      </c>
      <c r="O30" s="19"/>
      <c r="P30" s="19"/>
      <c r="Q30" s="14">
        <f t="shared" si="1"/>
        <v>84</v>
      </c>
    </row>
    <row r="31" spans="2:17" x14ac:dyDescent="0.55000000000000004">
      <c r="B31" s="18">
        <f t="shared" si="0"/>
        <v>23</v>
      </c>
      <c r="C31" s="28" t="s">
        <v>229</v>
      </c>
      <c r="D31" s="29" t="s">
        <v>253</v>
      </c>
      <c r="E31" s="29"/>
      <c r="F31" s="29"/>
      <c r="G31" s="29"/>
      <c r="H31" s="29"/>
      <c r="I31" s="29"/>
      <c r="J31" s="63">
        <v>83</v>
      </c>
      <c r="K31" s="63"/>
      <c r="L31" s="63"/>
      <c r="M31" s="63"/>
      <c r="N31" s="63"/>
      <c r="O31" s="19"/>
      <c r="P31" s="19"/>
      <c r="Q31" s="14">
        <f t="shared" si="1"/>
        <v>16.600000000000001</v>
      </c>
    </row>
    <row r="32" spans="2:17" x14ac:dyDescent="0.55000000000000004">
      <c r="B32" s="18">
        <f t="shared" si="0"/>
        <v>24</v>
      </c>
      <c r="C32" s="28" t="s">
        <v>230</v>
      </c>
      <c r="D32" s="29" t="s">
        <v>254</v>
      </c>
      <c r="E32" s="29"/>
      <c r="F32" s="29"/>
      <c r="G32" s="29"/>
      <c r="H32" s="29"/>
      <c r="I32" s="29"/>
      <c r="J32" s="63"/>
      <c r="K32" s="63"/>
      <c r="L32" s="63"/>
      <c r="M32" s="63"/>
      <c r="N32" s="63"/>
      <c r="O32" s="19"/>
      <c r="P32" s="19"/>
      <c r="Q32" s="14">
        <f t="shared" si="1"/>
        <v>0</v>
      </c>
    </row>
    <row r="33" spans="2:17" x14ac:dyDescent="0.55000000000000004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63"/>
      <c r="K33" s="63"/>
      <c r="L33" s="63"/>
      <c r="M33" s="63"/>
      <c r="N33" s="63"/>
      <c r="O33" s="19"/>
      <c r="P33" s="19"/>
      <c r="Q33" s="14">
        <f t="shared" ref="Q10:Q48" si="2">SUM(J33:P33)/7</f>
        <v>0</v>
      </c>
    </row>
    <row r="34" spans="2:17" x14ac:dyDescent="0.55000000000000004">
      <c r="B34" s="18">
        <f t="shared" si="0"/>
        <v>26</v>
      </c>
      <c r="C34" s="18"/>
      <c r="D34" s="41"/>
      <c r="E34" s="41"/>
      <c r="F34" s="41"/>
      <c r="G34" s="41"/>
      <c r="H34" s="41"/>
      <c r="I34" s="41"/>
      <c r="J34" s="63"/>
      <c r="K34" s="63"/>
      <c r="L34" s="63"/>
      <c r="M34" s="63"/>
      <c r="N34" s="63"/>
      <c r="O34" s="19"/>
      <c r="P34" s="19"/>
      <c r="Q34" s="14">
        <f t="shared" si="2"/>
        <v>0</v>
      </c>
    </row>
    <row r="35" spans="2:17" x14ac:dyDescent="0.55000000000000004">
      <c r="B35" s="18">
        <f t="shared" si="0"/>
        <v>27</v>
      </c>
      <c r="C35" s="18"/>
      <c r="D35" s="41"/>
      <c r="E35" s="41"/>
      <c r="F35" s="41"/>
      <c r="G35" s="41"/>
      <c r="H35" s="41"/>
      <c r="I35" s="41"/>
      <c r="J35" s="63"/>
      <c r="K35" s="63"/>
      <c r="L35" s="63"/>
      <c r="M35" s="63"/>
      <c r="N35" s="63"/>
      <c r="O35" s="19"/>
      <c r="P35" s="19"/>
      <c r="Q35" s="14">
        <f t="shared" si="2"/>
        <v>0</v>
      </c>
    </row>
    <row r="36" spans="2:17" x14ac:dyDescent="0.55000000000000004">
      <c r="B36" s="18">
        <f t="shared" si="0"/>
        <v>28</v>
      </c>
      <c r="C36" s="18"/>
      <c r="D36" s="41"/>
      <c r="E36" s="41"/>
      <c r="F36" s="41"/>
      <c r="G36" s="41"/>
      <c r="H36" s="41"/>
      <c r="I36" s="41"/>
      <c r="J36" s="63"/>
      <c r="K36" s="63"/>
      <c r="L36" s="63"/>
      <c r="M36" s="63"/>
      <c r="N36" s="63"/>
      <c r="O36" s="19"/>
      <c r="P36" s="19"/>
      <c r="Q36" s="14">
        <f t="shared" si="2"/>
        <v>0</v>
      </c>
    </row>
    <row r="37" spans="2:17" x14ac:dyDescent="0.55000000000000004">
      <c r="B37" s="18">
        <f t="shared" si="0"/>
        <v>29</v>
      </c>
      <c r="C37" s="18"/>
      <c r="D37" s="41"/>
      <c r="E37" s="41"/>
      <c r="F37" s="41"/>
      <c r="G37" s="41"/>
      <c r="H37" s="41"/>
      <c r="I37" s="41"/>
      <c r="J37" s="63"/>
      <c r="K37" s="63"/>
      <c r="L37" s="63"/>
      <c r="M37" s="63"/>
      <c r="N37" s="63"/>
      <c r="O37" s="19"/>
      <c r="P37" s="19"/>
      <c r="Q37" s="14">
        <f t="shared" si="2"/>
        <v>0</v>
      </c>
    </row>
    <row r="38" spans="2:17" x14ac:dyDescent="0.55000000000000004">
      <c r="B38" s="18">
        <f t="shared" si="0"/>
        <v>30</v>
      </c>
      <c r="C38" s="18"/>
      <c r="D38" s="41"/>
      <c r="E38" s="41"/>
      <c r="F38" s="41"/>
      <c r="G38" s="41"/>
      <c r="H38" s="41"/>
      <c r="I38" s="41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55000000000000004">
      <c r="B39" s="18">
        <f t="shared" si="0"/>
        <v>31</v>
      </c>
      <c r="C39" s="18"/>
      <c r="D39" s="41"/>
      <c r="E39" s="41"/>
      <c r="F39" s="41"/>
      <c r="G39" s="41"/>
      <c r="H39" s="41"/>
      <c r="I39" s="41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55000000000000004">
      <c r="B40" s="18">
        <f t="shared" si="0"/>
        <v>32</v>
      </c>
      <c r="C40" s="18"/>
      <c r="D40" s="41"/>
      <c r="E40" s="41"/>
      <c r="F40" s="41"/>
      <c r="G40" s="41"/>
      <c r="H40" s="41"/>
      <c r="I40" s="41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55000000000000004">
      <c r="B41" s="18">
        <f t="shared" si="0"/>
        <v>33</v>
      </c>
      <c r="C41" s="18"/>
      <c r="D41" s="41"/>
      <c r="E41" s="41"/>
      <c r="F41" s="41"/>
      <c r="G41" s="41"/>
      <c r="H41" s="41"/>
      <c r="I41" s="41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55000000000000004">
      <c r="B42" s="18">
        <f t="shared" si="0"/>
        <v>34</v>
      </c>
      <c r="C42" s="18"/>
      <c r="D42" s="41"/>
      <c r="E42" s="41"/>
      <c r="F42" s="41"/>
      <c r="G42" s="41"/>
      <c r="H42" s="41"/>
      <c r="I42" s="41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55000000000000004">
      <c r="B43" s="18">
        <f t="shared" si="0"/>
        <v>35</v>
      </c>
      <c r="C43" s="18"/>
      <c r="D43" s="41"/>
      <c r="E43" s="41"/>
      <c r="F43" s="41"/>
      <c r="G43" s="41"/>
      <c r="H43" s="41"/>
      <c r="I43" s="41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>
        <f t="shared" si="0"/>
        <v>36</v>
      </c>
      <c r="C44" s="18"/>
      <c r="D44" s="41"/>
      <c r="E44" s="41"/>
      <c r="F44" s="41"/>
      <c r="G44" s="41"/>
      <c r="H44" s="41"/>
      <c r="I44" s="41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>
        <f t="shared" si="0"/>
        <v>37</v>
      </c>
      <c r="C45" s="9"/>
      <c r="D45" s="41"/>
      <c r="E45" s="41"/>
      <c r="F45" s="41"/>
      <c r="G45" s="41"/>
      <c r="H45" s="41"/>
      <c r="I45" s="41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>
        <f t="shared" si="0"/>
        <v>38</v>
      </c>
      <c r="C46" s="9"/>
      <c r="D46" s="41"/>
      <c r="E46" s="41"/>
      <c r="F46" s="41"/>
      <c r="G46" s="41"/>
      <c r="H46" s="41"/>
      <c r="I46" s="4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55000000000000004">
      <c r="B47" s="18">
        <f t="shared" si="0"/>
        <v>39</v>
      </c>
      <c r="C47" s="9"/>
      <c r="D47" s="41"/>
      <c r="E47" s="41"/>
      <c r="F47" s="41"/>
      <c r="G47" s="41"/>
      <c r="H47" s="41"/>
      <c r="I47" s="4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55000000000000004">
      <c r="B48" s="18">
        <f t="shared" si="0"/>
        <v>40</v>
      </c>
      <c r="C48" s="9"/>
      <c r="D48" s="41"/>
      <c r="E48" s="41"/>
      <c r="F48" s="41"/>
      <c r="G48" s="41"/>
      <c r="H48" s="41"/>
      <c r="I48" s="4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>
        <f t="shared" si="0"/>
        <v>41</v>
      </c>
      <c r="C49" s="9"/>
      <c r="D49" s="41"/>
      <c r="E49" s="41"/>
      <c r="F49" s="41"/>
      <c r="G49" s="41"/>
      <c r="H49" s="41"/>
      <c r="I49" s="4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>
        <f t="shared" si="0"/>
        <v>42</v>
      </c>
      <c r="C50" s="9"/>
      <c r="D50" s="41"/>
      <c r="E50" s="41"/>
      <c r="F50" s="41"/>
      <c r="G50" s="41"/>
      <c r="H50" s="41"/>
      <c r="I50" s="4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>
        <f t="shared" si="0"/>
        <v>43</v>
      </c>
      <c r="C51" s="9"/>
      <c r="D51" s="41"/>
      <c r="E51" s="41"/>
      <c r="F51" s="41"/>
      <c r="G51" s="41"/>
      <c r="H51" s="41"/>
      <c r="I51" s="4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>
        <f t="shared" si="0"/>
        <v>44</v>
      </c>
      <c r="C52" s="9"/>
      <c r="D52" s="41"/>
      <c r="E52" s="41"/>
      <c r="F52" s="41"/>
      <c r="G52" s="41"/>
      <c r="H52" s="41"/>
      <c r="I52" s="4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>
        <f t="shared" si="0"/>
        <v>45</v>
      </c>
      <c r="C53" s="22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40"/>
      <c r="D54" s="40"/>
      <c r="E54" s="17"/>
      <c r="H54" s="54" t="s">
        <v>19</v>
      </c>
      <c r="I54" s="54"/>
      <c r="J54" s="23">
        <f>COUNTIF(J9:J53,"&gt;=70")</f>
        <v>19</v>
      </c>
      <c r="K54" s="23">
        <v>17</v>
      </c>
      <c r="L54" s="23">
        <v>18</v>
      </c>
      <c r="M54" s="23">
        <v>19</v>
      </c>
      <c r="N54" s="23">
        <v>19</v>
      </c>
      <c r="O54" s="23"/>
      <c r="P54" s="23"/>
      <c r="Q54" s="27">
        <f t="shared" ref="Q54" si="4">COUNTIF(Q9:Q48,"&gt;=70")</f>
        <v>18</v>
      </c>
    </row>
    <row r="55" spans="2:17" x14ac:dyDescent="0.55000000000000004">
      <c r="C55" s="40"/>
      <c r="D55" s="40"/>
      <c r="E55" s="21"/>
      <c r="H55" s="55" t="s">
        <v>20</v>
      </c>
      <c r="I55" s="55"/>
      <c r="J55" s="24">
        <v>5</v>
      </c>
      <c r="K55" s="24">
        <v>7</v>
      </c>
      <c r="L55" s="24">
        <v>6</v>
      </c>
      <c r="M55" s="24">
        <v>5</v>
      </c>
      <c r="N55" s="24">
        <v>5</v>
      </c>
      <c r="O55" s="24"/>
      <c r="P55" s="24"/>
      <c r="Q55" s="24">
        <f t="shared" ref="Q55" si="5">COUNTIF(Q9:Q53,"&lt;70")</f>
        <v>27</v>
      </c>
    </row>
    <row r="56" spans="2:17" x14ac:dyDescent="0.55000000000000004">
      <c r="C56" s="40"/>
      <c r="D56" s="40"/>
      <c r="E56" s="40"/>
      <c r="H56" s="55" t="s">
        <v>21</v>
      </c>
      <c r="I56" s="55"/>
      <c r="J56" s="24">
        <v>24</v>
      </c>
      <c r="K56" s="24">
        <v>24</v>
      </c>
      <c r="L56" s="24">
        <v>24</v>
      </c>
      <c r="M56" s="24">
        <v>24</v>
      </c>
      <c r="N56" s="24">
        <v>24</v>
      </c>
      <c r="O56" s="24"/>
      <c r="P56" s="24"/>
      <c r="Q56" s="24">
        <f t="shared" ref="Q56" si="6">COUNT(Q9:Q53)</f>
        <v>45</v>
      </c>
    </row>
    <row r="57" spans="2:17" x14ac:dyDescent="0.55000000000000004">
      <c r="C57" s="40"/>
      <c r="D57" s="40"/>
      <c r="E57" s="17"/>
      <c r="F57" s="12"/>
      <c r="H57" s="56" t="s">
        <v>16</v>
      </c>
      <c r="I57" s="56"/>
      <c r="J57" s="25">
        <f>J54/J56</f>
        <v>0.79166666666666663</v>
      </c>
      <c r="K57" s="26">
        <v>0.71</v>
      </c>
      <c r="L57" s="26">
        <v>0.75</v>
      </c>
      <c r="M57" s="26">
        <v>0.79</v>
      </c>
      <c r="N57" s="26">
        <v>0.79</v>
      </c>
      <c r="O57" s="26"/>
      <c r="P57" s="26"/>
      <c r="Q57" s="26">
        <f t="shared" ref="Q57" si="7">Q54/Q56</f>
        <v>0.4</v>
      </c>
    </row>
    <row r="58" spans="2:17" x14ac:dyDescent="0.55000000000000004">
      <c r="C58" s="40"/>
      <c r="D58" s="40"/>
      <c r="E58" s="17"/>
      <c r="F58" s="12"/>
      <c r="H58" s="56" t="s">
        <v>17</v>
      </c>
      <c r="I58" s="56"/>
      <c r="J58" s="25">
        <f>J55/J56</f>
        <v>0.20833333333333334</v>
      </c>
      <c r="K58" s="25">
        <v>0.28999999999999998</v>
      </c>
      <c r="L58" s="26">
        <v>0.25</v>
      </c>
      <c r="M58" s="26">
        <v>0.21</v>
      </c>
      <c r="N58" s="26">
        <v>0.21</v>
      </c>
      <c r="O58" s="26"/>
      <c r="P58" s="26"/>
      <c r="Q58" s="26">
        <f t="shared" ref="Q58" si="8">Q55/Q56</f>
        <v>0.6</v>
      </c>
    </row>
    <row r="59" spans="2:17" x14ac:dyDescent="0.55000000000000004">
      <c r="C59" s="40"/>
      <c r="D59" s="40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7"/>
      <c r="K61" s="57"/>
      <c r="L61" s="57"/>
      <c r="M61" s="57"/>
      <c r="N61" s="57"/>
      <c r="O61" s="57"/>
      <c r="P61" s="57"/>
    </row>
    <row r="62" spans="2:17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43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0" zoomScaleNormal="80" workbookViewId="0">
      <selection activeCell="J9" sqref="J9:N4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55000000000000004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55000000000000004">
      <c r="C4" t="s">
        <v>0</v>
      </c>
      <c r="D4" s="58" t="s">
        <v>31</v>
      </c>
      <c r="E4" s="58"/>
      <c r="F4" s="58"/>
      <c r="G4" s="58"/>
      <c r="I4" t="s">
        <v>1</v>
      </c>
      <c r="J4" s="46" t="s">
        <v>32</v>
      </c>
      <c r="K4" s="46"/>
      <c r="M4" t="s">
        <v>2</v>
      </c>
      <c r="N4" s="47">
        <v>45203</v>
      </c>
      <c r="O4" s="47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6" t="s">
        <v>27</v>
      </c>
      <c r="E6" s="46"/>
      <c r="F6" s="46"/>
      <c r="G6" s="46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x14ac:dyDescent="0.55000000000000004">
      <c r="B9" s="33">
        <v>1</v>
      </c>
      <c r="C9" s="34" t="s">
        <v>35</v>
      </c>
      <c r="D9" s="60" t="s">
        <v>71</v>
      </c>
      <c r="E9" s="61"/>
      <c r="F9" s="61"/>
      <c r="G9" s="61"/>
      <c r="H9" s="61"/>
      <c r="I9" s="62"/>
      <c r="J9" s="63">
        <v>76</v>
      </c>
      <c r="K9" s="63">
        <v>92</v>
      </c>
      <c r="L9" s="63">
        <v>75</v>
      </c>
      <c r="M9" s="63">
        <v>75</v>
      </c>
      <c r="N9" s="63">
        <v>75</v>
      </c>
      <c r="O9" s="19"/>
      <c r="P9" s="19"/>
      <c r="Q9" s="14">
        <f>SUM(J9:P9)/5</f>
        <v>78.599999999999994</v>
      </c>
    </row>
    <row r="10" spans="2:18" ht="14.1" customHeight="1" x14ac:dyDescent="0.55000000000000004">
      <c r="B10" s="33">
        <f>B9+1</f>
        <v>2</v>
      </c>
      <c r="C10" s="34" t="s">
        <v>36</v>
      </c>
      <c r="D10" s="60" t="s">
        <v>72</v>
      </c>
      <c r="E10" s="61"/>
      <c r="F10" s="61"/>
      <c r="G10" s="61"/>
      <c r="H10" s="61"/>
      <c r="I10" s="62"/>
      <c r="J10" s="63">
        <v>70</v>
      </c>
      <c r="K10" s="63">
        <v>70</v>
      </c>
      <c r="L10" s="63">
        <v>70</v>
      </c>
      <c r="M10" s="63">
        <v>70</v>
      </c>
      <c r="N10" s="63">
        <v>70</v>
      </c>
      <c r="O10" s="19"/>
      <c r="P10" s="19"/>
      <c r="Q10" s="14">
        <f t="shared" ref="Q10:Q44" si="0">SUM(J10:P10)/5</f>
        <v>70</v>
      </c>
    </row>
    <row r="11" spans="2:18" ht="14.7" customHeight="1" x14ac:dyDescent="0.55000000000000004">
      <c r="B11" s="33">
        <f t="shared" ref="B11:B53" si="1">B10+1</f>
        <v>3</v>
      </c>
      <c r="C11" s="34" t="s">
        <v>37</v>
      </c>
      <c r="D11" s="60" t="s">
        <v>73</v>
      </c>
      <c r="E11" s="61"/>
      <c r="F11" s="61"/>
      <c r="G11" s="61"/>
      <c r="H11" s="61"/>
      <c r="I11" s="62"/>
      <c r="J11" s="63"/>
      <c r="K11" s="63"/>
      <c r="L11" s="63"/>
      <c r="M11" s="63"/>
      <c r="N11" s="63"/>
      <c r="O11" s="19"/>
      <c r="P11" s="19"/>
      <c r="Q11" s="14">
        <f t="shared" si="0"/>
        <v>0</v>
      </c>
    </row>
    <row r="12" spans="2:18" ht="14.4" customHeight="1" x14ac:dyDescent="0.55000000000000004">
      <c r="B12" s="33">
        <f t="shared" si="1"/>
        <v>4</v>
      </c>
      <c r="C12" s="34" t="s">
        <v>38</v>
      </c>
      <c r="D12" s="60" t="s">
        <v>74</v>
      </c>
      <c r="E12" s="61"/>
      <c r="F12" s="61"/>
      <c r="G12" s="61"/>
      <c r="H12" s="61"/>
      <c r="I12" s="62"/>
      <c r="J12" s="63"/>
      <c r="K12" s="63">
        <v>82</v>
      </c>
      <c r="L12" s="63">
        <v>75</v>
      </c>
      <c r="M12" s="63">
        <v>75</v>
      </c>
      <c r="N12" s="63">
        <v>70</v>
      </c>
      <c r="O12" s="19"/>
      <c r="P12" s="19"/>
      <c r="Q12" s="14">
        <f t="shared" si="0"/>
        <v>60.4</v>
      </c>
    </row>
    <row r="13" spans="2:18" ht="14.4" customHeight="1" x14ac:dyDescent="0.55000000000000004">
      <c r="B13" s="33">
        <f t="shared" si="1"/>
        <v>5</v>
      </c>
      <c r="C13" s="34" t="s">
        <v>39</v>
      </c>
      <c r="D13" s="60" t="s">
        <v>75</v>
      </c>
      <c r="E13" s="61"/>
      <c r="F13" s="61"/>
      <c r="G13" s="61"/>
      <c r="H13" s="61"/>
      <c r="I13" s="62"/>
      <c r="J13" s="63">
        <v>86</v>
      </c>
      <c r="K13" s="63">
        <v>92</v>
      </c>
      <c r="L13" s="63">
        <v>75</v>
      </c>
      <c r="M13" s="63">
        <v>80</v>
      </c>
      <c r="N13" s="63">
        <v>75</v>
      </c>
      <c r="O13" s="19"/>
      <c r="P13" s="19"/>
      <c r="Q13" s="14">
        <f t="shared" si="0"/>
        <v>81.599999999999994</v>
      </c>
    </row>
    <row r="14" spans="2:18" ht="14.4" customHeight="1" x14ac:dyDescent="0.55000000000000004">
      <c r="B14" s="33">
        <f t="shared" si="1"/>
        <v>6</v>
      </c>
      <c r="C14" s="34" t="s">
        <v>40</v>
      </c>
      <c r="D14" s="60" t="s">
        <v>76</v>
      </c>
      <c r="E14" s="61"/>
      <c r="F14" s="61"/>
      <c r="G14" s="61"/>
      <c r="H14" s="61"/>
      <c r="I14" s="62"/>
      <c r="J14" s="63">
        <v>70</v>
      </c>
      <c r="K14" s="63">
        <v>82</v>
      </c>
      <c r="L14" s="63">
        <v>70</v>
      </c>
      <c r="M14" s="63">
        <v>75</v>
      </c>
      <c r="N14" s="63">
        <v>70</v>
      </c>
      <c r="O14" s="19"/>
      <c r="P14" s="19"/>
      <c r="Q14" s="14">
        <f t="shared" si="0"/>
        <v>73.400000000000006</v>
      </c>
    </row>
    <row r="15" spans="2:18" ht="14.4" customHeight="1" x14ac:dyDescent="0.55000000000000004">
      <c r="B15" s="33">
        <f t="shared" si="1"/>
        <v>7</v>
      </c>
      <c r="C15" s="34" t="s">
        <v>41</v>
      </c>
      <c r="D15" s="60" t="s">
        <v>77</v>
      </c>
      <c r="E15" s="61"/>
      <c r="F15" s="61"/>
      <c r="G15" s="61"/>
      <c r="H15" s="61"/>
      <c r="I15" s="62"/>
      <c r="J15" s="63">
        <v>70</v>
      </c>
      <c r="K15" s="63">
        <v>86</v>
      </c>
      <c r="L15" s="63">
        <v>75</v>
      </c>
      <c r="M15" s="63">
        <v>75</v>
      </c>
      <c r="N15" s="63">
        <v>75</v>
      </c>
      <c r="O15" s="19"/>
      <c r="P15" s="19"/>
      <c r="Q15" s="14">
        <f t="shared" si="0"/>
        <v>76.2</v>
      </c>
    </row>
    <row r="16" spans="2:18" ht="14.1" customHeight="1" x14ac:dyDescent="0.55000000000000004">
      <c r="B16" s="33">
        <f t="shared" si="1"/>
        <v>8</v>
      </c>
      <c r="C16" s="34" t="s">
        <v>42</v>
      </c>
      <c r="D16" s="60" t="s">
        <v>78</v>
      </c>
      <c r="E16" s="61"/>
      <c r="F16" s="61"/>
      <c r="G16" s="61"/>
      <c r="H16" s="61"/>
      <c r="I16" s="62"/>
      <c r="J16" s="63">
        <v>78</v>
      </c>
      <c r="K16" s="63">
        <v>86</v>
      </c>
      <c r="L16" s="63">
        <v>70</v>
      </c>
      <c r="M16" s="63">
        <v>70</v>
      </c>
      <c r="N16" s="63">
        <v>75</v>
      </c>
      <c r="O16" s="19"/>
      <c r="P16" s="19"/>
      <c r="Q16" s="14">
        <f t="shared" si="0"/>
        <v>75.8</v>
      </c>
    </row>
    <row r="17" spans="2:17" ht="13.5" customHeight="1" x14ac:dyDescent="0.55000000000000004">
      <c r="B17" s="33">
        <f t="shared" si="1"/>
        <v>9</v>
      </c>
      <c r="C17" s="34" t="s">
        <v>43</v>
      </c>
      <c r="D17" s="60" t="s">
        <v>79</v>
      </c>
      <c r="E17" s="61"/>
      <c r="F17" s="61"/>
      <c r="G17" s="61"/>
      <c r="H17" s="61"/>
      <c r="I17" s="62"/>
      <c r="J17" s="63">
        <v>70</v>
      </c>
      <c r="K17" s="63">
        <v>70</v>
      </c>
      <c r="L17" s="63">
        <v>70</v>
      </c>
      <c r="M17" s="63">
        <v>75</v>
      </c>
      <c r="N17" s="63">
        <v>70</v>
      </c>
      <c r="O17" s="19"/>
      <c r="P17" s="19"/>
      <c r="Q17" s="14">
        <f t="shared" si="0"/>
        <v>71</v>
      </c>
    </row>
    <row r="18" spans="2:17" ht="17.399999999999999" customHeight="1" x14ac:dyDescent="0.55000000000000004">
      <c r="B18" s="33">
        <f t="shared" si="1"/>
        <v>10</v>
      </c>
      <c r="C18" s="34" t="s">
        <v>44</v>
      </c>
      <c r="D18" s="60" t="s">
        <v>80</v>
      </c>
      <c r="E18" s="61"/>
      <c r="F18" s="61"/>
      <c r="G18" s="61"/>
      <c r="H18" s="61"/>
      <c r="I18" s="62"/>
      <c r="J18" s="63">
        <v>70</v>
      </c>
      <c r="K18" s="63">
        <v>70</v>
      </c>
      <c r="L18" s="63">
        <v>70</v>
      </c>
      <c r="M18" s="63"/>
      <c r="N18" s="63">
        <v>70</v>
      </c>
      <c r="O18" s="19"/>
      <c r="P18" s="19"/>
      <c r="Q18" s="14">
        <f t="shared" si="0"/>
        <v>56</v>
      </c>
    </row>
    <row r="19" spans="2:17" ht="15.9" customHeight="1" x14ac:dyDescent="0.55000000000000004">
      <c r="B19" s="33">
        <f t="shared" si="1"/>
        <v>11</v>
      </c>
      <c r="C19" s="34" t="s">
        <v>45</v>
      </c>
      <c r="D19" s="60" t="s">
        <v>81</v>
      </c>
      <c r="E19" s="61"/>
      <c r="F19" s="61"/>
      <c r="G19" s="61"/>
      <c r="H19" s="61"/>
      <c r="I19" s="62"/>
      <c r="J19" s="63">
        <v>70</v>
      </c>
      <c r="K19" s="63">
        <v>92</v>
      </c>
      <c r="L19" s="63">
        <v>75</v>
      </c>
      <c r="M19" s="63">
        <v>75</v>
      </c>
      <c r="N19" s="63">
        <v>70</v>
      </c>
      <c r="O19" s="19"/>
      <c r="P19" s="19"/>
      <c r="Q19" s="14">
        <f t="shared" si="0"/>
        <v>76.400000000000006</v>
      </c>
    </row>
    <row r="20" spans="2:17" ht="13.8" customHeight="1" x14ac:dyDescent="0.55000000000000004">
      <c r="B20" s="33">
        <f t="shared" si="1"/>
        <v>12</v>
      </c>
      <c r="C20" s="34" t="s">
        <v>46</v>
      </c>
      <c r="D20" s="60" t="s">
        <v>82</v>
      </c>
      <c r="E20" s="61"/>
      <c r="F20" s="61"/>
      <c r="G20" s="61"/>
      <c r="H20" s="61"/>
      <c r="I20" s="62"/>
      <c r="J20" s="63">
        <v>73</v>
      </c>
      <c r="K20" s="63">
        <v>70</v>
      </c>
      <c r="L20" s="63">
        <v>70</v>
      </c>
      <c r="M20" s="63">
        <v>70</v>
      </c>
      <c r="N20" s="63">
        <v>75</v>
      </c>
      <c r="O20" s="19"/>
      <c r="P20" s="19"/>
      <c r="Q20" s="14">
        <f t="shared" si="0"/>
        <v>71.599999999999994</v>
      </c>
    </row>
    <row r="21" spans="2:17" ht="12.9" customHeight="1" x14ac:dyDescent="0.55000000000000004">
      <c r="B21" s="33">
        <f t="shared" si="1"/>
        <v>13</v>
      </c>
      <c r="C21" s="34" t="s">
        <v>47</v>
      </c>
      <c r="D21" s="60" t="s">
        <v>83</v>
      </c>
      <c r="E21" s="61"/>
      <c r="F21" s="61"/>
      <c r="G21" s="61"/>
      <c r="H21" s="61"/>
      <c r="I21" s="62"/>
      <c r="J21" s="63"/>
      <c r="K21" s="63"/>
      <c r="L21" s="63"/>
      <c r="M21" s="63"/>
      <c r="N21" s="63"/>
      <c r="O21" s="19"/>
      <c r="P21" s="19"/>
      <c r="Q21" s="14">
        <f t="shared" si="0"/>
        <v>0</v>
      </c>
    </row>
    <row r="22" spans="2:17" ht="16.2" customHeight="1" x14ac:dyDescent="0.55000000000000004">
      <c r="B22" s="33">
        <f t="shared" si="1"/>
        <v>14</v>
      </c>
      <c r="C22" s="34" t="s">
        <v>48</v>
      </c>
      <c r="D22" s="60" t="s">
        <v>84</v>
      </c>
      <c r="E22" s="61"/>
      <c r="F22" s="61"/>
      <c r="G22" s="61"/>
      <c r="H22" s="61"/>
      <c r="I22" s="62"/>
      <c r="J22" s="63">
        <v>75</v>
      </c>
      <c r="K22" s="63">
        <v>92</v>
      </c>
      <c r="L22" s="63">
        <v>75</v>
      </c>
      <c r="M22" s="63">
        <v>75</v>
      </c>
      <c r="N22" s="63">
        <v>75</v>
      </c>
      <c r="O22" s="19"/>
      <c r="P22" s="19"/>
      <c r="Q22" s="14">
        <f t="shared" si="0"/>
        <v>78.400000000000006</v>
      </c>
    </row>
    <row r="23" spans="2:17" ht="14.1" customHeight="1" x14ac:dyDescent="0.55000000000000004">
      <c r="B23" s="33">
        <f t="shared" si="1"/>
        <v>15</v>
      </c>
      <c r="C23" s="34" t="s">
        <v>49</v>
      </c>
      <c r="D23" s="60" t="s">
        <v>85</v>
      </c>
      <c r="E23" s="61"/>
      <c r="F23" s="61"/>
      <c r="G23" s="61"/>
      <c r="H23" s="61"/>
      <c r="I23" s="62"/>
      <c r="J23" s="63">
        <v>70</v>
      </c>
      <c r="K23" s="63">
        <v>82</v>
      </c>
      <c r="L23" s="63">
        <v>70</v>
      </c>
      <c r="M23" s="63">
        <v>70</v>
      </c>
      <c r="N23" s="63">
        <v>70</v>
      </c>
      <c r="O23" s="19"/>
      <c r="P23" s="19"/>
      <c r="Q23" s="14">
        <f t="shared" si="0"/>
        <v>72.400000000000006</v>
      </c>
    </row>
    <row r="24" spans="2:17" ht="13.8" customHeight="1" x14ac:dyDescent="0.55000000000000004">
      <c r="B24" s="33">
        <f t="shared" si="1"/>
        <v>16</v>
      </c>
      <c r="C24" s="34" t="s">
        <v>50</v>
      </c>
      <c r="D24" s="60" t="s">
        <v>86</v>
      </c>
      <c r="E24" s="61"/>
      <c r="F24" s="61"/>
      <c r="G24" s="61"/>
      <c r="H24" s="61"/>
      <c r="I24" s="62"/>
      <c r="J24" s="63">
        <v>72</v>
      </c>
      <c r="K24" s="63"/>
      <c r="L24" s="63"/>
      <c r="M24" s="63"/>
      <c r="N24" s="63"/>
      <c r="O24" s="19"/>
      <c r="P24" s="19"/>
      <c r="Q24" s="14">
        <f t="shared" si="0"/>
        <v>14.4</v>
      </c>
    </row>
    <row r="25" spans="2:17" ht="13.2" customHeight="1" x14ac:dyDescent="0.55000000000000004">
      <c r="B25" s="33">
        <f t="shared" si="1"/>
        <v>17</v>
      </c>
      <c r="C25" s="34" t="s">
        <v>51</v>
      </c>
      <c r="D25" s="60" t="s">
        <v>87</v>
      </c>
      <c r="E25" s="61"/>
      <c r="F25" s="61"/>
      <c r="G25" s="61"/>
      <c r="H25" s="61"/>
      <c r="I25" s="62"/>
      <c r="J25" s="63">
        <v>70</v>
      </c>
      <c r="K25" s="63">
        <v>92</v>
      </c>
      <c r="L25" s="63">
        <v>70</v>
      </c>
      <c r="M25" s="63">
        <v>75</v>
      </c>
      <c r="N25" s="63">
        <v>70</v>
      </c>
      <c r="O25" s="19"/>
      <c r="P25" s="19"/>
      <c r="Q25" s="14">
        <f t="shared" si="0"/>
        <v>75.400000000000006</v>
      </c>
    </row>
    <row r="26" spans="2:17" ht="15.6" customHeight="1" x14ac:dyDescent="0.55000000000000004">
      <c r="B26" s="33">
        <f t="shared" si="1"/>
        <v>18</v>
      </c>
      <c r="C26" s="34" t="s">
        <v>52</v>
      </c>
      <c r="D26" s="60" t="s">
        <v>88</v>
      </c>
      <c r="E26" s="61"/>
      <c r="F26" s="61"/>
      <c r="G26" s="61"/>
      <c r="H26" s="61"/>
      <c r="I26" s="62"/>
      <c r="J26" s="63">
        <v>70</v>
      </c>
      <c r="K26" s="63">
        <v>92</v>
      </c>
      <c r="L26" s="63">
        <v>75</v>
      </c>
      <c r="M26" s="63">
        <v>75</v>
      </c>
      <c r="N26" s="63">
        <v>75</v>
      </c>
      <c r="O26" s="19"/>
      <c r="P26" s="19"/>
      <c r="Q26" s="14">
        <f t="shared" si="0"/>
        <v>77.400000000000006</v>
      </c>
    </row>
    <row r="27" spans="2:17" ht="13.5" customHeight="1" x14ac:dyDescent="0.55000000000000004">
      <c r="B27" s="33">
        <f t="shared" si="1"/>
        <v>19</v>
      </c>
      <c r="C27" s="34" t="s">
        <v>53</v>
      </c>
      <c r="D27" s="60" t="s">
        <v>89</v>
      </c>
      <c r="E27" s="61"/>
      <c r="F27" s="61"/>
      <c r="G27" s="61"/>
      <c r="H27" s="61"/>
      <c r="I27" s="62"/>
      <c r="J27" s="63">
        <v>72</v>
      </c>
      <c r="K27" s="63">
        <v>94</v>
      </c>
      <c r="L27" s="63">
        <v>75</v>
      </c>
      <c r="M27" s="63">
        <v>75</v>
      </c>
      <c r="N27" s="63">
        <v>75</v>
      </c>
      <c r="O27" s="19"/>
      <c r="P27" s="19"/>
      <c r="Q27" s="14">
        <f t="shared" si="0"/>
        <v>78.2</v>
      </c>
    </row>
    <row r="28" spans="2:17" ht="15" customHeight="1" x14ac:dyDescent="0.55000000000000004">
      <c r="B28" s="33">
        <f t="shared" si="1"/>
        <v>20</v>
      </c>
      <c r="C28" s="34" t="s">
        <v>54</v>
      </c>
      <c r="D28" s="60" t="s">
        <v>90</v>
      </c>
      <c r="E28" s="61"/>
      <c r="F28" s="61"/>
      <c r="G28" s="61"/>
      <c r="H28" s="61"/>
      <c r="I28" s="62"/>
      <c r="J28" s="63">
        <v>70</v>
      </c>
      <c r="K28" s="63">
        <v>72</v>
      </c>
      <c r="L28" s="63">
        <v>70</v>
      </c>
      <c r="M28" s="63">
        <v>70</v>
      </c>
      <c r="N28" s="63">
        <v>70</v>
      </c>
      <c r="O28" s="19"/>
      <c r="P28" s="19"/>
      <c r="Q28" s="14">
        <f t="shared" si="0"/>
        <v>70.400000000000006</v>
      </c>
    </row>
    <row r="29" spans="2:17" ht="11.7" customHeight="1" x14ac:dyDescent="0.55000000000000004">
      <c r="B29" s="33">
        <f t="shared" si="1"/>
        <v>21</v>
      </c>
      <c r="C29" s="34" t="s">
        <v>55</v>
      </c>
      <c r="D29" s="60" t="s">
        <v>91</v>
      </c>
      <c r="E29" s="61"/>
      <c r="F29" s="61"/>
      <c r="G29" s="61"/>
      <c r="H29" s="61"/>
      <c r="I29" s="62"/>
      <c r="J29" s="63">
        <v>70</v>
      </c>
      <c r="K29" s="63">
        <v>80</v>
      </c>
      <c r="L29" s="63">
        <v>75</v>
      </c>
      <c r="M29" s="63">
        <v>75</v>
      </c>
      <c r="N29" s="63">
        <v>70</v>
      </c>
      <c r="O29" s="19"/>
      <c r="P29" s="19"/>
      <c r="Q29" s="14">
        <f t="shared" si="0"/>
        <v>74</v>
      </c>
    </row>
    <row r="30" spans="2:17" ht="12.3" customHeight="1" x14ac:dyDescent="0.55000000000000004">
      <c r="B30" s="33">
        <f t="shared" si="1"/>
        <v>22</v>
      </c>
      <c r="C30" s="34" t="s">
        <v>56</v>
      </c>
      <c r="D30" s="60" t="s">
        <v>92</v>
      </c>
      <c r="E30" s="61"/>
      <c r="F30" s="61"/>
      <c r="G30" s="61"/>
      <c r="H30" s="61"/>
      <c r="I30" s="62"/>
      <c r="J30" s="63">
        <v>70</v>
      </c>
      <c r="K30" s="63">
        <v>92</v>
      </c>
      <c r="L30" s="63">
        <v>75</v>
      </c>
      <c r="M30" s="63">
        <v>75</v>
      </c>
      <c r="N30" s="63">
        <v>70</v>
      </c>
      <c r="O30" s="19"/>
      <c r="P30" s="19"/>
      <c r="Q30" s="14">
        <f t="shared" si="0"/>
        <v>76.400000000000006</v>
      </c>
    </row>
    <row r="31" spans="2:17" ht="12.9" customHeight="1" x14ac:dyDescent="0.55000000000000004">
      <c r="B31" s="33">
        <f t="shared" si="1"/>
        <v>23</v>
      </c>
      <c r="C31" s="34" t="s">
        <v>57</v>
      </c>
      <c r="D31" s="60" t="s">
        <v>93</v>
      </c>
      <c r="E31" s="61"/>
      <c r="F31" s="61"/>
      <c r="G31" s="61"/>
      <c r="H31" s="61"/>
      <c r="I31" s="62"/>
      <c r="J31" s="63"/>
      <c r="K31" s="63"/>
      <c r="L31" s="63"/>
      <c r="M31" s="63"/>
      <c r="N31" s="63"/>
      <c r="O31" s="19"/>
      <c r="P31" s="19"/>
      <c r="Q31" s="14">
        <f t="shared" si="0"/>
        <v>0</v>
      </c>
    </row>
    <row r="32" spans="2:17" ht="16.8" customHeight="1" x14ac:dyDescent="0.55000000000000004">
      <c r="B32" s="33">
        <f t="shared" si="1"/>
        <v>24</v>
      </c>
      <c r="C32" s="34" t="s">
        <v>58</v>
      </c>
      <c r="D32" s="60" t="s">
        <v>94</v>
      </c>
      <c r="E32" s="61"/>
      <c r="F32" s="61"/>
      <c r="G32" s="61"/>
      <c r="H32" s="61"/>
      <c r="I32" s="62"/>
      <c r="J32" s="63">
        <v>70</v>
      </c>
      <c r="K32" s="63">
        <v>78</v>
      </c>
      <c r="L32" s="63">
        <v>75</v>
      </c>
      <c r="M32" s="63">
        <v>75</v>
      </c>
      <c r="N32" s="63">
        <v>75</v>
      </c>
      <c r="O32" s="19"/>
      <c r="P32" s="19"/>
      <c r="Q32" s="14">
        <f t="shared" si="0"/>
        <v>74.599999999999994</v>
      </c>
    </row>
    <row r="33" spans="2:17" ht="12.9" customHeight="1" x14ac:dyDescent="0.55000000000000004">
      <c r="B33" s="33">
        <f t="shared" si="1"/>
        <v>25</v>
      </c>
      <c r="C33" s="34" t="s">
        <v>59</v>
      </c>
      <c r="D33" s="60" t="s">
        <v>95</v>
      </c>
      <c r="E33" s="61"/>
      <c r="F33" s="61"/>
      <c r="G33" s="61"/>
      <c r="H33" s="61"/>
      <c r="I33" s="62"/>
      <c r="J33" s="63">
        <v>75</v>
      </c>
      <c r="K33" s="63">
        <v>98</v>
      </c>
      <c r="L33" s="63">
        <v>75</v>
      </c>
      <c r="M33" s="63">
        <v>75</v>
      </c>
      <c r="N33" s="63">
        <v>75</v>
      </c>
      <c r="O33" s="19"/>
      <c r="P33" s="19"/>
      <c r="Q33" s="14">
        <f t="shared" si="0"/>
        <v>79.599999999999994</v>
      </c>
    </row>
    <row r="34" spans="2:17" ht="13.5" customHeight="1" x14ac:dyDescent="0.55000000000000004">
      <c r="B34" s="33">
        <f t="shared" si="1"/>
        <v>26</v>
      </c>
      <c r="C34" s="34" t="s">
        <v>60</v>
      </c>
      <c r="D34" s="60" t="s">
        <v>96</v>
      </c>
      <c r="E34" s="61"/>
      <c r="F34" s="61"/>
      <c r="G34" s="61"/>
      <c r="H34" s="61"/>
      <c r="I34" s="62"/>
      <c r="J34" s="63">
        <v>70</v>
      </c>
      <c r="K34" s="63">
        <v>94</v>
      </c>
      <c r="L34" s="63">
        <v>75</v>
      </c>
      <c r="M34" s="63">
        <v>75</v>
      </c>
      <c r="N34" s="63">
        <v>70</v>
      </c>
      <c r="O34" s="19"/>
      <c r="P34" s="19"/>
      <c r="Q34" s="14">
        <f t="shared" si="0"/>
        <v>76.8</v>
      </c>
    </row>
    <row r="35" spans="2:17" ht="15" customHeight="1" x14ac:dyDescent="0.55000000000000004">
      <c r="B35" s="33">
        <f t="shared" si="1"/>
        <v>27</v>
      </c>
      <c r="C35" s="34" t="s">
        <v>61</v>
      </c>
      <c r="D35" s="60" t="s">
        <v>97</v>
      </c>
      <c r="E35" s="61"/>
      <c r="F35" s="61"/>
      <c r="G35" s="61"/>
      <c r="H35" s="61"/>
      <c r="I35" s="62"/>
      <c r="J35" s="63">
        <v>70</v>
      </c>
      <c r="K35" s="63">
        <v>96</v>
      </c>
      <c r="L35" s="63">
        <v>75</v>
      </c>
      <c r="M35" s="63">
        <v>75</v>
      </c>
      <c r="N35" s="63">
        <v>75</v>
      </c>
      <c r="O35" s="19"/>
      <c r="P35" s="19"/>
      <c r="Q35" s="14">
        <f t="shared" si="0"/>
        <v>78.2</v>
      </c>
    </row>
    <row r="36" spans="2:17" ht="14.1" customHeight="1" x14ac:dyDescent="0.55000000000000004">
      <c r="B36" s="33">
        <f t="shared" si="1"/>
        <v>28</v>
      </c>
      <c r="C36" s="34" t="s">
        <v>62</v>
      </c>
      <c r="D36" s="60" t="s">
        <v>98</v>
      </c>
      <c r="E36" s="61"/>
      <c r="F36" s="61"/>
      <c r="G36" s="61"/>
      <c r="H36" s="61"/>
      <c r="I36" s="62"/>
      <c r="J36" s="63">
        <v>70</v>
      </c>
      <c r="K36" s="63">
        <v>70</v>
      </c>
      <c r="L36" s="63">
        <v>70</v>
      </c>
      <c r="M36" s="63">
        <v>70</v>
      </c>
      <c r="N36" s="63">
        <v>70</v>
      </c>
      <c r="O36" s="19"/>
      <c r="P36" s="19"/>
      <c r="Q36" s="14">
        <f t="shared" si="0"/>
        <v>70</v>
      </c>
    </row>
    <row r="37" spans="2:17" ht="16.8" customHeight="1" x14ac:dyDescent="0.55000000000000004">
      <c r="B37" s="33">
        <f t="shared" si="1"/>
        <v>29</v>
      </c>
      <c r="C37" s="34" t="s">
        <v>63</v>
      </c>
      <c r="D37" s="60" t="s">
        <v>99</v>
      </c>
      <c r="E37" s="61"/>
      <c r="F37" s="61"/>
      <c r="G37" s="61"/>
      <c r="H37" s="61"/>
      <c r="I37" s="62"/>
      <c r="J37" s="63">
        <v>72</v>
      </c>
      <c r="K37" s="63">
        <v>72</v>
      </c>
      <c r="L37" s="63">
        <v>70</v>
      </c>
      <c r="M37" s="63">
        <v>75</v>
      </c>
      <c r="N37" s="63">
        <v>70</v>
      </c>
      <c r="O37" s="19"/>
      <c r="P37" s="19"/>
      <c r="Q37" s="14">
        <f t="shared" si="0"/>
        <v>71.8</v>
      </c>
    </row>
    <row r="38" spans="2:17" ht="10.5" customHeight="1" x14ac:dyDescent="0.55000000000000004">
      <c r="B38" s="33">
        <f t="shared" si="1"/>
        <v>30</v>
      </c>
      <c r="C38" s="34" t="s">
        <v>64</v>
      </c>
      <c r="D38" s="60" t="s">
        <v>100</v>
      </c>
      <c r="E38" s="61"/>
      <c r="F38" s="61"/>
      <c r="G38" s="61"/>
      <c r="H38" s="61"/>
      <c r="I38" s="62"/>
      <c r="J38" s="63">
        <v>73</v>
      </c>
      <c r="K38" s="63">
        <v>79</v>
      </c>
      <c r="L38" s="63">
        <v>75</v>
      </c>
      <c r="M38" s="63">
        <v>75</v>
      </c>
      <c r="N38" s="63">
        <v>75</v>
      </c>
      <c r="O38" s="19"/>
      <c r="P38" s="19"/>
      <c r="Q38" s="14">
        <f t="shared" si="0"/>
        <v>75.400000000000006</v>
      </c>
    </row>
    <row r="39" spans="2:17" ht="17.7" customHeight="1" x14ac:dyDescent="0.55000000000000004">
      <c r="B39" s="33">
        <f t="shared" si="1"/>
        <v>31</v>
      </c>
      <c r="C39" s="34" t="s">
        <v>65</v>
      </c>
      <c r="D39" s="60" t="s">
        <v>101</v>
      </c>
      <c r="E39" s="61"/>
      <c r="F39" s="61"/>
      <c r="G39" s="61"/>
      <c r="H39" s="61"/>
      <c r="I39" s="62"/>
      <c r="J39" s="63">
        <v>75</v>
      </c>
      <c r="K39" s="63">
        <v>72</v>
      </c>
      <c r="L39" s="63">
        <v>75</v>
      </c>
      <c r="M39" s="63">
        <v>70</v>
      </c>
      <c r="N39" s="63">
        <v>75</v>
      </c>
      <c r="O39" s="19"/>
      <c r="P39" s="19"/>
      <c r="Q39" s="14">
        <f t="shared" si="0"/>
        <v>73.400000000000006</v>
      </c>
    </row>
    <row r="40" spans="2:17" ht="17.100000000000001" customHeight="1" x14ac:dyDescent="0.55000000000000004">
      <c r="B40" s="33">
        <f t="shared" si="1"/>
        <v>32</v>
      </c>
      <c r="C40" s="34" t="s">
        <v>66</v>
      </c>
      <c r="D40" s="60" t="s">
        <v>102</v>
      </c>
      <c r="E40" s="61"/>
      <c r="F40" s="61"/>
      <c r="G40" s="61"/>
      <c r="H40" s="61"/>
      <c r="I40" s="62"/>
      <c r="J40" s="63"/>
      <c r="K40" s="63"/>
      <c r="L40" s="63"/>
      <c r="M40" s="63"/>
      <c r="N40" s="63"/>
      <c r="O40" s="19"/>
      <c r="P40" s="19"/>
      <c r="Q40" s="14">
        <f t="shared" si="0"/>
        <v>0</v>
      </c>
    </row>
    <row r="41" spans="2:17" ht="16.5" customHeight="1" x14ac:dyDescent="0.55000000000000004">
      <c r="B41" s="33">
        <f t="shared" si="1"/>
        <v>33</v>
      </c>
      <c r="C41" s="34" t="s">
        <v>67</v>
      </c>
      <c r="D41" s="60" t="s">
        <v>103</v>
      </c>
      <c r="E41" s="61"/>
      <c r="F41" s="61"/>
      <c r="G41" s="61"/>
      <c r="H41" s="61"/>
      <c r="I41" s="62"/>
      <c r="J41" s="63">
        <v>70</v>
      </c>
      <c r="K41" s="63">
        <v>72</v>
      </c>
      <c r="L41" s="63">
        <v>70</v>
      </c>
      <c r="M41" s="63">
        <v>70</v>
      </c>
      <c r="N41" s="63">
        <v>70</v>
      </c>
      <c r="O41" s="19"/>
      <c r="P41" s="19"/>
      <c r="Q41" s="14">
        <f t="shared" si="0"/>
        <v>70.400000000000006</v>
      </c>
    </row>
    <row r="42" spans="2:17" ht="12.3" customHeight="1" x14ac:dyDescent="0.55000000000000004">
      <c r="B42" s="33">
        <f t="shared" si="1"/>
        <v>34</v>
      </c>
      <c r="C42" s="34" t="s">
        <v>68</v>
      </c>
      <c r="D42" s="60" t="s">
        <v>104</v>
      </c>
      <c r="E42" s="61"/>
      <c r="F42" s="61"/>
      <c r="G42" s="61"/>
      <c r="H42" s="61"/>
      <c r="I42" s="62"/>
      <c r="J42" s="63">
        <v>70</v>
      </c>
      <c r="K42" s="63">
        <v>92</v>
      </c>
      <c r="L42" s="63">
        <v>75</v>
      </c>
      <c r="M42" s="63">
        <v>75</v>
      </c>
      <c r="N42" s="63">
        <v>75</v>
      </c>
      <c r="O42" s="19"/>
      <c r="P42" s="19"/>
      <c r="Q42" s="14">
        <f t="shared" si="0"/>
        <v>77.400000000000006</v>
      </c>
    </row>
    <row r="43" spans="2:17" ht="12.9" customHeight="1" x14ac:dyDescent="0.55000000000000004">
      <c r="B43" s="33">
        <f t="shared" si="1"/>
        <v>35</v>
      </c>
      <c r="C43" s="34" t="s">
        <v>69</v>
      </c>
      <c r="D43" s="60" t="s">
        <v>105</v>
      </c>
      <c r="E43" s="61"/>
      <c r="F43" s="61"/>
      <c r="G43" s="61"/>
      <c r="H43" s="61"/>
      <c r="I43" s="6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ht="17.399999999999999" customHeight="1" x14ac:dyDescent="0.55000000000000004">
      <c r="B44" s="33">
        <f t="shared" si="1"/>
        <v>36</v>
      </c>
      <c r="C44" s="34" t="s">
        <v>70</v>
      </c>
      <c r="D44" s="60" t="s">
        <v>106</v>
      </c>
      <c r="E44" s="61"/>
      <c r="F44" s="61"/>
      <c r="G44" s="61"/>
      <c r="H44" s="61"/>
      <c r="I44" s="6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41"/>
      <c r="E45" s="41"/>
      <c r="F45" s="41"/>
      <c r="G45" s="41"/>
      <c r="H45" s="41"/>
      <c r="I45" s="41"/>
      <c r="J45" s="19"/>
      <c r="K45" s="19"/>
      <c r="L45" s="19"/>
      <c r="M45" s="19"/>
      <c r="N45" s="19"/>
      <c r="O45" s="19"/>
      <c r="P45" s="19"/>
      <c r="Q45" s="14">
        <f t="shared" ref="Q10:Q48" si="2">SUM(J45:P45)/7</f>
        <v>0</v>
      </c>
    </row>
    <row r="46" spans="2:17" x14ac:dyDescent="0.55000000000000004">
      <c r="B46" s="18">
        <f t="shared" si="1"/>
        <v>38</v>
      </c>
      <c r="C46" s="9"/>
      <c r="D46" s="41"/>
      <c r="E46" s="41"/>
      <c r="F46" s="41"/>
      <c r="G46" s="41"/>
      <c r="H46" s="41"/>
      <c r="I46" s="4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55000000000000004">
      <c r="B47" s="18">
        <f t="shared" si="1"/>
        <v>39</v>
      </c>
      <c r="C47" s="9"/>
      <c r="D47" s="41"/>
      <c r="E47" s="41"/>
      <c r="F47" s="41"/>
      <c r="G47" s="41"/>
      <c r="H47" s="41"/>
      <c r="I47" s="4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55000000000000004">
      <c r="B48" s="18">
        <f t="shared" si="1"/>
        <v>40</v>
      </c>
      <c r="C48" s="9"/>
      <c r="D48" s="41"/>
      <c r="E48" s="41"/>
      <c r="F48" s="41"/>
      <c r="G48" s="41"/>
      <c r="H48" s="41"/>
      <c r="I48" s="4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>
        <f t="shared" si="1"/>
        <v>41</v>
      </c>
      <c r="C49" s="9"/>
      <c r="D49" s="41"/>
      <c r="E49" s="41"/>
      <c r="F49" s="41"/>
      <c r="G49" s="41"/>
      <c r="H49" s="41"/>
      <c r="I49" s="4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>
        <f t="shared" si="1"/>
        <v>42</v>
      </c>
      <c r="C50" s="9"/>
      <c r="D50" s="41"/>
      <c r="E50" s="41"/>
      <c r="F50" s="41"/>
      <c r="G50" s="41"/>
      <c r="H50" s="41"/>
      <c r="I50" s="4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>
        <f t="shared" si="1"/>
        <v>43</v>
      </c>
      <c r="C51" s="9"/>
      <c r="D51" s="41"/>
      <c r="E51" s="41"/>
      <c r="F51" s="41"/>
      <c r="G51" s="41"/>
      <c r="H51" s="41"/>
      <c r="I51" s="4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>
        <f t="shared" si="1"/>
        <v>44</v>
      </c>
      <c r="C52" s="9"/>
      <c r="D52" s="41"/>
      <c r="E52" s="41"/>
      <c r="F52" s="41"/>
      <c r="G52" s="41"/>
      <c r="H52" s="41"/>
      <c r="I52" s="4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>
        <f t="shared" si="1"/>
        <v>45</v>
      </c>
      <c r="C53" s="22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40"/>
      <c r="D54" s="40"/>
      <c r="E54" s="17"/>
      <c r="H54" s="54" t="s">
        <v>19</v>
      </c>
      <c r="I54" s="54"/>
      <c r="J54" s="23">
        <f>COUNTIF(J9:J53,"&gt;=70")</f>
        <v>29</v>
      </c>
      <c r="K54" s="23">
        <v>29</v>
      </c>
      <c r="L54" s="23">
        <v>29</v>
      </c>
      <c r="M54" s="23">
        <v>28</v>
      </c>
      <c r="N54" s="23">
        <v>29</v>
      </c>
      <c r="O54" s="23"/>
      <c r="P54" s="23"/>
      <c r="Q54" s="27">
        <f t="shared" ref="Q54" si="4">COUNTIF(Q9:Q48,"&gt;=70")</f>
        <v>27</v>
      </c>
    </row>
    <row r="55" spans="2:17" x14ac:dyDescent="0.55000000000000004">
      <c r="C55" s="40"/>
      <c r="D55" s="40"/>
      <c r="E55" s="21"/>
      <c r="H55" s="55" t="s">
        <v>20</v>
      </c>
      <c r="I55" s="55"/>
      <c r="J55" s="24">
        <v>7</v>
      </c>
      <c r="K55" s="24">
        <v>7</v>
      </c>
      <c r="L55" s="24">
        <v>7</v>
      </c>
      <c r="M55" s="24">
        <v>8</v>
      </c>
      <c r="N55" s="24">
        <v>7</v>
      </c>
      <c r="O55" s="24"/>
      <c r="P55" s="24"/>
      <c r="Q55" s="24">
        <f t="shared" ref="Q55" si="5">COUNTIF(Q9:Q53,"&lt;70")</f>
        <v>18</v>
      </c>
    </row>
    <row r="56" spans="2:17" x14ac:dyDescent="0.55000000000000004">
      <c r="C56" s="40"/>
      <c r="D56" s="40"/>
      <c r="E56" s="40"/>
      <c r="H56" s="55" t="s">
        <v>21</v>
      </c>
      <c r="I56" s="55"/>
      <c r="J56" s="24">
        <v>36</v>
      </c>
      <c r="K56" s="24">
        <v>36</v>
      </c>
      <c r="L56" s="24">
        <v>36</v>
      </c>
      <c r="M56" s="24">
        <v>36</v>
      </c>
      <c r="N56" s="24">
        <v>36</v>
      </c>
      <c r="O56" s="24"/>
      <c r="P56" s="24"/>
      <c r="Q56" s="24">
        <f t="shared" ref="Q56" si="6">COUNT(Q9:Q53)</f>
        <v>45</v>
      </c>
    </row>
    <row r="57" spans="2:17" x14ac:dyDescent="0.55000000000000004">
      <c r="C57" s="40"/>
      <c r="D57" s="40"/>
      <c r="E57" s="17"/>
      <c r="F57" s="12"/>
      <c r="H57" s="56" t="s">
        <v>16</v>
      </c>
      <c r="I57" s="56"/>
      <c r="J57" s="25">
        <f>J54/J56</f>
        <v>0.80555555555555558</v>
      </c>
      <c r="K57" s="25">
        <f t="shared" ref="K57:Q57" si="7">K54/K56</f>
        <v>0.80555555555555558</v>
      </c>
      <c r="L57" s="25">
        <f t="shared" si="7"/>
        <v>0.80555555555555558</v>
      </c>
      <c r="M57" s="25">
        <f t="shared" si="7"/>
        <v>0.77777777777777779</v>
      </c>
      <c r="N57" s="25">
        <f t="shared" si="7"/>
        <v>0.80555555555555558</v>
      </c>
      <c r="O57" s="25" t="e">
        <f t="shared" si="7"/>
        <v>#DIV/0!</v>
      </c>
      <c r="P57" s="25" t="e">
        <f t="shared" si="7"/>
        <v>#DIV/0!</v>
      </c>
      <c r="Q57" s="25">
        <f t="shared" si="7"/>
        <v>0.6</v>
      </c>
    </row>
    <row r="58" spans="2:17" x14ac:dyDescent="0.55000000000000004">
      <c r="C58" s="40"/>
      <c r="D58" s="40"/>
      <c r="E58" s="17"/>
      <c r="F58" s="12"/>
      <c r="H58" s="56" t="s">
        <v>17</v>
      </c>
      <c r="I58" s="56"/>
      <c r="J58" s="25">
        <f>J55/J56</f>
        <v>0.19444444444444445</v>
      </c>
      <c r="K58" s="25">
        <f t="shared" ref="K58:Q58" si="8">K55/K56</f>
        <v>0.19444444444444445</v>
      </c>
      <c r="L58" s="25">
        <f t="shared" si="8"/>
        <v>0.19444444444444445</v>
      </c>
      <c r="M58" s="25">
        <f t="shared" si="8"/>
        <v>0.22222222222222221</v>
      </c>
      <c r="N58" s="25">
        <f t="shared" si="8"/>
        <v>0.19444444444444445</v>
      </c>
      <c r="O58" s="25" t="e">
        <f t="shared" si="8"/>
        <v>#DIV/0!</v>
      </c>
      <c r="P58" s="25" t="e">
        <f t="shared" si="8"/>
        <v>#DIV/0!</v>
      </c>
      <c r="Q58" s="25">
        <f t="shared" si="8"/>
        <v>0.4</v>
      </c>
    </row>
    <row r="59" spans="2:17" x14ac:dyDescent="0.55000000000000004">
      <c r="C59" s="40"/>
      <c r="D59" s="40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7"/>
      <c r="K61" s="57"/>
      <c r="L61" s="57"/>
      <c r="M61" s="57"/>
      <c r="N61" s="57"/>
      <c r="O61" s="57"/>
      <c r="P61" s="57"/>
    </row>
    <row r="62" spans="2:17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39:I39"/>
    <mergeCell ref="D38:I38"/>
    <mergeCell ref="D44:I44"/>
    <mergeCell ref="D43:I43"/>
    <mergeCell ref="D42:I42"/>
    <mergeCell ref="D41:I41"/>
    <mergeCell ref="D40:I40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J9" sqref="J9:M37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55000000000000004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55000000000000004">
      <c r="C4" t="s">
        <v>0</v>
      </c>
      <c r="D4" s="58" t="s">
        <v>33</v>
      </c>
      <c r="E4" s="58"/>
      <c r="F4" s="58"/>
      <c r="G4" s="58"/>
      <c r="I4" t="s">
        <v>1</v>
      </c>
      <c r="J4" s="46" t="s">
        <v>34</v>
      </c>
      <c r="K4" s="46"/>
      <c r="M4" t="s">
        <v>2</v>
      </c>
      <c r="N4" s="47">
        <v>45203</v>
      </c>
      <c r="O4" s="47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6" t="s">
        <v>27</v>
      </c>
      <c r="E6" s="46"/>
      <c r="F6" s="46"/>
      <c r="G6" s="46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255</v>
      </c>
      <c r="D9" s="29" t="s">
        <v>284</v>
      </c>
      <c r="E9" s="29"/>
      <c r="F9" s="29"/>
      <c r="G9" s="29"/>
      <c r="H9" s="29"/>
      <c r="I9" s="29"/>
      <c r="J9" s="63">
        <v>94</v>
      </c>
      <c r="K9" s="63">
        <v>70</v>
      </c>
      <c r="L9" s="63">
        <v>80</v>
      </c>
      <c r="M9" s="63">
        <v>75</v>
      </c>
      <c r="N9" s="19"/>
      <c r="O9" s="19"/>
      <c r="P9" s="19"/>
      <c r="Q9" s="14">
        <f>SUM(J9:P9)/4</f>
        <v>79.75</v>
      </c>
    </row>
    <row r="10" spans="2:18" x14ac:dyDescent="0.55000000000000004">
      <c r="B10" s="18">
        <f>B9+1</f>
        <v>2</v>
      </c>
      <c r="C10" s="28" t="s">
        <v>256</v>
      </c>
      <c r="D10" s="29" t="s">
        <v>285</v>
      </c>
      <c r="E10" s="29"/>
      <c r="F10" s="29"/>
      <c r="G10" s="29"/>
      <c r="H10" s="29"/>
      <c r="I10" s="29"/>
      <c r="J10" s="63">
        <v>100</v>
      </c>
      <c r="K10" s="63">
        <v>100</v>
      </c>
      <c r="L10" s="63">
        <v>85</v>
      </c>
      <c r="M10" s="63">
        <v>80</v>
      </c>
      <c r="N10" s="19"/>
      <c r="O10" s="19"/>
      <c r="P10" s="19"/>
      <c r="Q10" s="14">
        <f t="shared" ref="Q10:Q37" si="0">SUM(J10:P10)/4</f>
        <v>91.25</v>
      </c>
    </row>
    <row r="11" spans="2:18" x14ac:dyDescent="0.55000000000000004">
      <c r="B11" s="18">
        <f t="shared" ref="B11:B53" si="1">B10+1</f>
        <v>3</v>
      </c>
      <c r="C11" s="28" t="s">
        <v>257</v>
      </c>
      <c r="D11" s="29" t="s">
        <v>286</v>
      </c>
      <c r="E11" s="29"/>
      <c r="F11" s="29"/>
      <c r="G11" s="29"/>
      <c r="H11" s="29"/>
      <c r="I11" s="29"/>
      <c r="J11" s="63">
        <v>100</v>
      </c>
      <c r="K11" s="63">
        <v>100</v>
      </c>
      <c r="L11" s="63">
        <v>85</v>
      </c>
      <c r="M11" s="63">
        <v>80</v>
      </c>
      <c r="N11" s="19"/>
      <c r="O11" s="19"/>
      <c r="P11" s="19"/>
      <c r="Q11" s="14">
        <f t="shared" si="0"/>
        <v>91.25</v>
      </c>
    </row>
    <row r="12" spans="2:18" x14ac:dyDescent="0.55000000000000004">
      <c r="B12" s="18">
        <f t="shared" si="1"/>
        <v>4</v>
      </c>
      <c r="C12" s="28" t="s">
        <v>258</v>
      </c>
      <c r="D12" s="29" t="s">
        <v>287</v>
      </c>
      <c r="E12" s="29"/>
      <c r="F12" s="29"/>
      <c r="G12" s="29"/>
      <c r="H12" s="29"/>
      <c r="I12" s="29"/>
      <c r="J12" s="63">
        <v>98</v>
      </c>
      <c r="K12" s="63">
        <v>70</v>
      </c>
      <c r="L12" s="63">
        <v>70</v>
      </c>
      <c r="M12" s="63">
        <v>70</v>
      </c>
      <c r="N12" s="19"/>
      <c r="O12" s="19"/>
      <c r="P12" s="19"/>
      <c r="Q12" s="14">
        <f t="shared" si="0"/>
        <v>77</v>
      </c>
    </row>
    <row r="13" spans="2:18" x14ac:dyDescent="0.55000000000000004">
      <c r="B13" s="18">
        <f t="shared" si="1"/>
        <v>5</v>
      </c>
      <c r="C13" s="28" t="s">
        <v>259</v>
      </c>
      <c r="D13" s="29" t="s">
        <v>288</v>
      </c>
      <c r="E13" s="29"/>
      <c r="F13" s="29"/>
      <c r="G13" s="29"/>
      <c r="H13" s="29"/>
      <c r="I13" s="29"/>
      <c r="J13" s="63">
        <v>100</v>
      </c>
      <c r="K13" s="63">
        <v>98</v>
      </c>
      <c r="L13" s="63">
        <v>85</v>
      </c>
      <c r="M13" s="63">
        <v>80</v>
      </c>
      <c r="N13" s="19"/>
      <c r="O13" s="19"/>
      <c r="P13" s="19"/>
      <c r="Q13" s="14">
        <f t="shared" si="0"/>
        <v>90.75</v>
      </c>
    </row>
    <row r="14" spans="2:18" x14ac:dyDescent="0.55000000000000004">
      <c r="B14" s="18">
        <f t="shared" si="1"/>
        <v>6</v>
      </c>
      <c r="C14" s="28" t="s">
        <v>260</v>
      </c>
      <c r="D14" s="29" t="s">
        <v>289</v>
      </c>
      <c r="E14" s="29"/>
      <c r="F14" s="29"/>
      <c r="G14" s="29"/>
      <c r="H14" s="29"/>
      <c r="I14" s="29"/>
      <c r="J14" s="63">
        <v>100</v>
      </c>
      <c r="K14" s="63">
        <v>98</v>
      </c>
      <c r="L14" s="63">
        <v>85</v>
      </c>
      <c r="M14" s="63">
        <v>80</v>
      </c>
      <c r="N14" s="19"/>
      <c r="O14" s="19"/>
      <c r="P14" s="19"/>
      <c r="Q14" s="14">
        <f t="shared" si="0"/>
        <v>90.75</v>
      </c>
    </row>
    <row r="15" spans="2:18" x14ac:dyDescent="0.55000000000000004">
      <c r="B15" s="18">
        <f t="shared" si="1"/>
        <v>7</v>
      </c>
      <c r="C15" s="28" t="s">
        <v>261</v>
      </c>
      <c r="D15" s="29" t="s">
        <v>290</v>
      </c>
      <c r="E15" s="29"/>
      <c r="F15" s="29"/>
      <c r="G15" s="29"/>
      <c r="H15" s="29"/>
      <c r="I15" s="29"/>
      <c r="J15" s="63">
        <v>100</v>
      </c>
      <c r="K15" s="63">
        <v>98</v>
      </c>
      <c r="L15" s="63">
        <v>80</v>
      </c>
      <c r="M15" s="63">
        <v>80</v>
      </c>
      <c r="N15" s="19"/>
      <c r="O15" s="19"/>
      <c r="P15" s="19"/>
      <c r="Q15" s="14">
        <f t="shared" si="0"/>
        <v>89.5</v>
      </c>
    </row>
    <row r="16" spans="2:18" x14ac:dyDescent="0.55000000000000004">
      <c r="B16" s="18">
        <f t="shared" si="1"/>
        <v>8</v>
      </c>
      <c r="C16" s="28" t="s">
        <v>262</v>
      </c>
      <c r="D16" s="29" t="s">
        <v>291</v>
      </c>
      <c r="E16" s="29"/>
      <c r="F16" s="29"/>
      <c r="G16" s="29"/>
      <c r="H16" s="29"/>
      <c r="I16" s="29"/>
      <c r="J16" s="63">
        <v>98</v>
      </c>
      <c r="K16" s="63">
        <v>98</v>
      </c>
      <c r="L16" s="63">
        <v>85</v>
      </c>
      <c r="M16" s="63">
        <v>80</v>
      </c>
      <c r="N16" s="19"/>
      <c r="O16" s="19"/>
      <c r="P16" s="19"/>
      <c r="Q16" s="14">
        <f t="shared" si="0"/>
        <v>90.25</v>
      </c>
    </row>
    <row r="17" spans="2:17" x14ac:dyDescent="0.55000000000000004">
      <c r="B17" s="18">
        <f t="shared" si="1"/>
        <v>9</v>
      </c>
      <c r="C17" s="28" t="s">
        <v>263</v>
      </c>
      <c r="D17" s="29" t="s">
        <v>292</v>
      </c>
      <c r="E17" s="29"/>
      <c r="F17" s="29"/>
      <c r="G17" s="29"/>
      <c r="H17" s="29"/>
      <c r="I17" s="29"/>
      <c r="J17" s="63">
        <v>94</v>
      </c>
      <c r="K17" s="63">
        <v>70</v>
      </c>
      <c r="L17" s="63">
        <v>70</v>
      </c>
      <c r="M17" s="63">
        <v>70</v>
      </c>
      <c r="N17" s="19"/>
      <c r="O17" s="19"/>
      <c r="P17" s="19"/>
      <c r="Q17" s="14">
        <f t="shared" si="0"/>
        <v>76</v>
      </c>
    </row>
    <row r="18" spans="2:17" x14ac:dyDescent="0.55000000000000004">
      <c r="B18" s="18">
        <f t="shared" si="1"/>
        <v>10</v>
      </c>
      <c r="C18" s="28" t="s">
        <v>264</v>
      </c>
      <c r="D18" s="29" t="s">
        <v>293</v>
      </c>
      <c r="E18" s="29"/>
      <c r="F18" s="29"/>
      <c r="G18" s="29"/>
      <c r="H18" s="29"/>
      <c r="I18" s="29"/>
      <c r="J18" s="63">
        <v>100</v>
      </c>
      <c r="K18" s="63">
        <v>98</v>
      </c>
      <c r="L18" s="63">
        <v>85</v>
      </c>
      <c r="M18" s="63">
        <v>80</v>
      </c>
      <c r="N18" s="19"/>
      <c r="O18" s="19"/>
      <c r="P18" s="19"/>
      <c r="Q18" s="14">
        <f t="shared" si="0"/>
        <v>90.75</v>
      </c>
    </row>
    <row r="19" spans="2:17" x14ac:dyDescent="0.55000000000000004">
      <c r="B19" s="18">
        <f t="shared" si="1"/>
        <v>11</v>
      </c>
      <c r="C19" s="28" t="s">
        <v>265</v>
      </c>
      <c r="D19" s="29" t="s">
        <v>294</v>
      </c>
      <c r="E19" s="29"/>
      <c r="F19" s="29"/>
      <c r="G19" s="29"/>
      <c r="H19" s="29"/>
      <c r="I19" s="29"/>
      <c r="J19" s="63">
        <v>90</v>
      </c>
      <c r="K19" s="63">
        <v>93</v>
      </c>
      <c r="L19" s="63">
        <v>80</v>
      </c>
      <c r="M19" s="63">
        <v>75</v>
      </c>
      <c r="N19" s="19"/>
      <c r="O19" s="19"/>
      <c r="P19" s="19"/>
      <c r="Q19" s="14">
        <f t="shared" si="0"/>
        <v>84.5</v>
      </c>
    </row>
    <row r="20" spans="2:17" x14ac:dyDescent="0.55000000000000004">
      <c r="B20" s="18">
        <f t="shared" si="1"/>
        <v>12</v>
      </c>
      <c r="C20" s="28" t="s">
        <v>266</v>
      </c>
      <c r="D20" s="29" t="s">
        <v>295</v>
      </c>
      <c r="E20" s="29"/>
      <c r="F20" s="29"/>
      <c r="G20" s="29"/>
      <c r="H20" s="29"/>
      <c r="I20" s="29"/>
      <c r="J20" s="63">
        <v>70</v>
      </c>
      <c r="K20" s="63"/>
      <c r="L20" s="63"/>
      <c r="M20" s="63"/>
      <c r="N20" s="19"/>
      <c r="O20" s="19"/>
      <c r="P20" s="19"/>
      <c r="Q20" s="14">
        <f t="shared" si="0"/>
        <v>17.5</v>
      </c>
    </row>
    <row r="21" spans="2:17" x14ac:dyDescent="0.55000000000000004">
      <c r="B21" s="18">
        <f t="shared" si="1"/>
        <v>13</v>
      </c>
      <c r="C21" s="28" t="s">
        <v>267</v>
      </c>
      <c r="D21" s="29" t="s">
        <v>296</v>
      </c>
      <c r="E21" s="29"/>
      <c r="F21" s="29"/>
      <c r="G21" s="29"/>
      <c r="H21" s="29"/>
      <c r="I21" s="29"/>
      <c r="J21" s="63">
        <v>100</v>
      </c>
      <c r="K21" s="63">
        <v>98</v>
      </c>
      <c r="L21" s="63">
        <v>85</v>
      </c>
      <c r="M21" s="63">
        <v>80</v>
      </c>
      <c r="N21" s="19"/>
      <c r="O21" s="19"/>
      <c r="P21" s="19"/>
      <c r="Q21" s="14">
        <f t="shared" si="0"/>
        <v>90.75</v>
      </c>
    </row>
    <row r="22" spans="2:17" x14ac:dyDescent="0.55000000000000004">
      <c r="B22" s="18">
        <f t="shared" si="1"/>
        <v>14</v>
      </c>
      <c r="C22" s="28" t="s">
        <v>268</v>
      </c>
      <c r="D22" s="29" t="s">
        <v>297</v>
      </c>
      <c r="E22" s="29"/>
      <c r="F22" s="29"/>
      <c r="G22" s="29"/>
      <c r="H22" s="29"/>
      <c r="I22" s="29"/>
      <c r="J22" s="63">
        <v>98</v>
      </c>
      <c r="K22" s="63">
        <v>98</v>
      </c>
      <c r="L22" s="63">
        <v>85</v>
      </c>
      <c r="M22" s="63">
        <v>80</v>
      </c>
      <c r="N22" s="19"/>
      <c r="O22" s="19"/>
      <c r="P22" s="19"/>
      <c r="Q22" s="14">
        <f t="shared" si="0"/>
        <v>90.25</v>
      </c>
    </row>
    <row r="23" spans="2:17" x14ac:dyDescent="0.55000000000000004">
      <c r="B23" s="18">
        <f t="shared" si="1"/>
        <v>15</v>
      </c>
      <c r="C23" s="28" t="s">
        <v>269</v>
      </c>
      <c r="D23" s="29" t="s">
        <v>298</v>
      </c>
      <c r="E23" s="29"/>
      <c r="F23" s="29"/>
      <c r="G23" s="29"/>
      <c r="H23" s="29"/>
      <c r="I23" s="29"/>
      <c r="J23" s="63">
        <v>70</v>
      </c>
      <c r="K23" s="63"/>
      <c r="L23" s="63">
        <v>70</v>
      </c>
      <c r="M23" s="63">
        <v>75</v>
      </c>
      <c r="N23" s="19"/>
      <c r="O23" s="19"/>
      <c r="P23" s="19"/>
      <c r="Q23" s="14">
        <f t="shared" si="0"/>
        <v>53.75</v>
      </c>
    </row>
    <row r="24" spans="2:17" x14ac:dyDescent="0.55000000000000004">
      <c r="B24" s="18">
        <f t="shared" si="1"/>
        <v>16</v>
      </c>
      <c r="C24" s="28" t="s">
        <v>270</v>
      </c>
      <c r="D24" s="29" t="s">
        <v>299</v>
      </c>
      <c r="E24" s="29"/>
      <c r="F24" s="29"/>
      <c r="G24" s="29"/>
      <c r="H24" s="29"/>
      <c r="I24" s="29"/>
      <c r="J24" s="63">
        <v>76</v>
      </c>
      <c r="K24" s="63">
        <v>100</v>
      </c>
      <c r="L24" s="63">
        <v>85</v>
      </c>
      <c r="M24" s="63">
        <v>80</v>
      </c>
      <c r="N24" s="19"/>
      <c r="O24" s="19"/>
      <c r="P24" s="19"/>
      <c r="Q24" s="14">
        <f t="shared" si="0"/>
        <v>85.25</v>
      </c>
    </row>
    <row r="25" spans="2:17" x14ac:dyDescent="0.55000000000000004">
      <c r="B25" s="18">
        <f t="shared" si="1"/>
        <v>17</v>
      </c>
      <c r="C25" s="28" t="s">
        <v>271</v>
      </c>
      <c r="D25" s="29" t="s">
        <v>300</v>
      </c>
      <c r="E25" s="29"/>
      <c r="F25" s="29"/>
      <c r="G25" s="29"/>
      <c r="H25" s="29"/>
      <c r="I25" s="29"/>
      <c r="J25" s="63">
        <v>100</v>
      </c>
      <c r="K25" s="63">
        <v>100</v>
      </c>
      <c r="L25" s="63">
        <v>85</v>
      </c>
      <c r="M25" s="63">
        <v>80</v>
      </c>
      <c r="N25" s="19"/>
      <c r="O25" s="19"/>
      <c r="P25" s="19"/>
      <c r="Q25" s="14">
        <f t="shared" si="0"/>
        <v>91.25</v>
      </c>
    </row>
    <row r="26" spans="2:17" x14ac:dyDescent="0.55000000000000004">
      <c r="B26" s="18">
        <f t="shared" si="1"/>
        <v>18</v>
      </c>
      <c r="C26" s="28" t="s">
        <v>272</v>
      </c>
      <c r="D26" s="29" t="s">
        <v>301</v>
      </c>
      <c r="E26" s="29"/>
      <c r="F26" s="29"/>
      <c r="G26" s="29"/>
      <c r="H26" s="29"/>
      <c r="I26" s="29"/>
      <c r="J26" s="63">
        <v>70</v>
      </c>
      <c r="K26" s="63">
        <v>70</v>
      </c>
      <c r="L26" s="63">
        <v>70</v>
      </c>
      <c r="M26" s="63">
        <v>70</v>
      </c>
      <c r="N26" s="19"/>
      <c r="O26" s="19"/>
      <c r="P26" s="19"/>
      <c r="Q26" s="14">
        <f t="shared" si="0"/>
        <v>70</v>
      </c>
    </row>
    <row r="27" spans="2:17" x14ac:dyDescent="0.55000000000000004">
      <c r="B27" s="18">
        <f t="shared" si="1"/>
        <v>19</v>
      </c>
      <c r="C27" s="28" t="s">
        <v>273</v>
      </c>
      <c r="D27" s="29" t="s">
        <v>302</v>
      </c>
      <c r="E27" s="29"/>
      <c r="F27" s="29"/>
      <c r="G27" s="29"/>
      <c r="H27" s="29"/>
      <c r="I27" s="29"/>
      <c r="J27" s="63">
        <v>96</v>
      </c>
      <c r="K27" s="63">
        <v>98</v>
      </c>
      <c r="L27" s="63">
        <v>85</v>
      </c>
      <c r="M27" s="63">
        <v>80</v>
      </c>
      <c r="N27" s="19"/>
      <c r="O27" s="19"/>
      <c r="P27" s="19"/>
      <c r="Q27" s="14">
        <f t="shared" si="0"/>
        <v>89.75</v>
      </c>
    </row>
    <row r="28" spans="2:17" x14ac:dyDescent="0.55000000000000004">
      <c r="B28" s="18">
        <f t="shared" si="1"/>
        <v>20</v>
      </c>
      <c r="C28" s="28" t="s">
        <v>274</v>
      </c>
      <c r="D28" s="29" t="s">
        <v>303</v>
      </c>
      <c r="E28" s="29"/>
      <c r="F28" s="29"/>
      <c r="G28" s="29"/>
      <c r="H28" s="29"/>
      <c r="I28" s="29"/>
      <c r="J28" s="63">
        <v>76</v>
      </c>
      <c r="K28" s="63">
        <v>98</v>
      </c>
      <c r="L28" s="63">
        <v>85</v>
      </c>
      <c r="M28" s="63">
        <v>75</v>
      </c>
      <c r="N28" s="19"/>
      <c r="O28" s="19"/>
      <c r="P28" s="19"/>
      <c r="Q28" s="14">
        <f t="shared" si="0"/>
        <v>83.5</v>
      </c>
    </row>
    <row r="29" spans="2:17" x14ac:dyDescent="0.55000000000000004">
      <c r="B29" s="18">
        <f t="shared" si="1"/>
        <v>21</v>
      </c>
      <c r="C29" s="28" t="s">
        <v>275</v>
      </c>
      <c r="D29" s="29" t="s">
        <v>304</v>
      </c>
      <c r="E29" s="29"/>
      <c r="F29" s="29"/>
      <c r="G29" s="29"/>
      <c r="H29" s="29"/>
      <c r="I29" s="29"/>
      <c r="J29" s="63">
        <v>98</v>
      </c>
      <c r="K29" s="63">
        <v>98</v>
      </c>
      <c r="L29" s="63">
        <v>85</v>
      </c>
      <c r="M29" s="63">
        <v>80</v>
      </c>
      <c r="N29" s="19"/>
      <c r="O29" s="19"/>
      <c r="P29" s="19"/>
      <c r="Q29" s="14">
        <f t="shared" si="0"/>
        <v>90.25</v>
      </c>
    </row>
    <row r="30" spans="2:17" x14ac:dyDescent="0.55000000000000004">
      <c r="B30" s="18">
        <f t="shared" si="1"/>
        <v>22</v>
      </c>
      <c r="C30" s="28" t="s">
        <v>276</v>
      </c>
      <c r="D30" s="29" t="s">
        <v>305</v>
      </c>
      <c r="E30" s="29"/>
      <c r="F30" s="29"/>
      <c r="G30" s="29"/>
      <c r="H30" s="29"/>
      <c r="I30" s="29"/>
      <c r="J30" s="63">
        <v>100</v>
      </c>
      <c r="K30" s="63">
        <v>70</v>
      </c>
      <c r="L30" s="63">
        <v>80</v>
      </c>
      <c r="M30" s="63">
        <v>78</v>
      </c>
      <c r="N30" s="19"/>
      <c r="O30" s="19"/>
      <c r="P30" s="19"/>
      <c r="Q30" s="14">
        <f t="shared" si="0"/>
        <v>82</v>
      </c>
    </row>
    <row r="31" spans="2:17" x14ac:dyDescent="0.55000000000000004">
      <c r="B31" s="18">
        <f t="shared" si="1"/>
        <v>23</v>
      </c>
      <c r="C31" s="28" t="s">
        <v>277</v>
      </c>
      <c r="D31" s="29" t="s">
        <v>306</v>
      </c>
      <c r="E31" s="29"/>
      <c r="F31" s="29"/>
      <c r="G31" s="29"/>
      <c r="H31" s="29"/>
      <c r="I31" s="29"/>
      <c r="J31" s="63">
        <v>100</v>
      </c>
      <c r="K31" s="63">
        <v>70</v>
      </c>
      <c r="L31" s="63">
        <v>80</v>
      </c>
      <c r="M31" s="63">
        <v>77</v>
      </c>
      <c r="N31" s="19"/>
      <c r="O31" s="19"/>
      <c r="P31" s="19"/>
      <c r="Q31" s="14">
        <f t="shared" si="0"/>
        <v>81.75</v>
      </c>
    </row>
    <row r="32" spans="2:17" x14ac:dyDescent="0.55000000000000004">
      <c r="B32" s="18">
        <f t="shared" si="1"/>
        <v>24</v>
      </c>
      <c r="C32" s="28" t="s">
        <v>278</v>
      </c>
      <c r="D32" s="29" t="s">
        <v>307</v>
      </c>
      <c r="E32" s="29"/>
      <c r="F32" s="29"/>
      <c r="G32" s="29"/>
      <c r="H32" s="29"/>
      <c r="I32" s="29"/>
      <c r="J32" s="63">
        <v>70</v>
      </c>
      <c r="K32" s="63">
        <v>70</v>
      </c>
      <c r="L32" s="63">
        <v>70</v>
      </c>
      <c r="M32" s="63">
        <v>70</v>
      </c>
      <c r="N32" s="19"/>
      <c r="O32" s="19"/>
      <c r="P32" s="19"/>
      <c r="Q32" s="14">
        <f t="shared" si="0"/>
        <v>70</v>
      </c>
    </row>
    <row r="33" spans="2:17" x14ac:dyDescent="0.55000000000000004">
      <c r="B33" s="18">
        <f t="shared" si="1"/>
        <v>25</v>
      </c>
      <c r="C33" s="28" t="s">
        <v>279</v>
      </c>
      <c r="D33" s="29" t="s">
        <v>308</v>
      </c>
      <c r="E33" s="29"/>
      <c r="F33" s="29"/>
      <c r="G33" s="29"/>
      <c r="H33" s="29"/>
      <c r="I33" s="29"/>
      <c r="J33" s="63">
        <v>100</v>
      </c>
      <c r="K33" s="63">
        <v>98</v>
      </c>
      <c r="L33" s="63">
        <v>85</v>
      </c>
      <c r="M33" s="63">
        <v>80</v>
      </c>
      <c r="N33" s="19"/>
      <c r="O33" s="19"/>
      <c r="P33" s="19"/>
      <c r="Q33" s="14">
        <f t="shared" si="0"/>
        <v>90.75</v>
      </c>
    </row>
    <row r="34" spans="2:17" x14ac:dyDescent="0.55000000000000004">
      <c r="B34" s="18">
        <f t="shared" si="1"/>
        <v>26</v>
      </c>
      <c r="C34" s="28" t="s">
        <v>280</v>
      </c>
      <c r="D34" s="29" t="s">
        <v>309</v>
      </c>
      <c r="E34" s="29"/>
      <c r="F34" s="29"/>
      <c r="G34" s="29"/>
      <c r="H34" s="29"/>
      <c r="I34" s="29"/>
      <c r="J34" s="63">
        <v>100</v>
      </c>
      <c r="K34" s="63">
        <v>100</v>
      </c>
      <c r="L34" s="63">
        <v>85</v>
      </c>
      <c r="M34" s="63">
        <v>80</v>
      </c>
      <c r="N34" s="19"/>
      <c r="O34" s="19"/>
      <c r="P34" s="19"/>
      <c r="Q34" s="14">
        <f t="shared" si="0"/>
        <v>91.25</v>
      </c>
    </row>
    <row r="35" spans="2:17" x14ac:dyDescent="0.55000000000000004">
      <c r="B35" s="18">
        <f t="shared" si="1"/>
        <v>27</v>
      </c>
      <c r="C35" s="28" t="s">
        <v>281</v>
      </c>
      <c r="D35" s="29" t="s">
        <v>310</v>
      </c>
      <c r="E35" s="29"/>
      <c r="F35" s="29"/>
      <c r="G35" s="29"/>
      <c r="H35" s="29"/>
      <c r="I35" s="29"/>
      <c r="J35" s="63">
        <v>100</v>
      </c>
      <c r="K35" s="63">
        <v>70</v>
      </c>
      <c r="L35" s="63">
        <v>80</v>
      </c>
      <c r="M35" s="63">
        <v>77</v>
      </c>
      <c r="N35" s="19"/>
      <c r="O35" s="19"/>
      <c r="P35" s="19"/>
      <c r="Q35" s="14">
        <f t="shared" si="0"/>
        <v>81.75</v>
      </c>
    </row>
    <row r="36" spans="2:17" x14ac:dyDescent="0.55000000000000004">
      <c r="B36" s="18">
        <f t="shared" si="1"/>
        <v>28</v>
      </c>
      <c r="C36" s="28" t="s">
        <v>282</v>
      </c>
      <c r="D36" s="29" t="s">
        <v>311</v>
      </c>
      <c r="E36" s="29"/>
      <c r="F36" s="29"/>
      <c r="G36" s="29"/>
      <c r="H36" s="29"/>
      <c r="I36" s="29"/>
      <c r="J36" s="63">
        <v>100</v>
      </c>
      <c r="K36" s="63">
        <v>100</v>
      </c>
      <c r="L36" s="63">
        <v>85</v>
      </c>
      <c r="M36" s="63">
        <v>80</v>
      </c>
      <c r="N36" s="19"/>
      <c r="O36" s="19"/>
      <c r="P36" s="19"/>
      <c r="Q36" s="14">
        <f t="shared" si="0"/>
        <v>91.25</v>
      </c>
    </row>
    <row r="37" spans="2:17" x14ac:dyDescent="0.55000000000000004">
      <c r="B37" s="18">
        <f t="shared" si="1"/>
        <v>29</v>
      </c>
      <c r="C37" s="28" t="s">
        <v>283</v>
      </c>
      <c r="D37" s="29" t="s">
        <v>312</v>
      </c>
      <c r="E37" s="29"/>
      <c r="F37" s="29"/>
      <c r="G37" s="29"/>
      <c r="H37" s="29"/>
      <c r="I37" s="29"/>
      <c r="J37" s="63">
        <v>100</v>
      </c>
      <c r="K37" s="63">
        <v>100</v>
      </c>
      <c r="L37" s="63">
        <v>85</v>
      </c>
      <c r="M37" s="63">
        <v>80</v>
      </c>
      <c r="N37" s="19"/>
      <c r="O37" s="19"/>
      <c r="P37" s="19"/>
      <c r="Q37" s="14">
        <f t="shared" si="0"/>
        <v>91.25</v>
      </c>
    </row>
    <row r="38" spans="2:17" x14ac:dyDescent="0.55000000000000004">
      <c r="B38" s="18">
        <f t="shared" si="1"/>
        <v>30</v>
      </c>
      <c r="C38" s="18"/>
      <c r="D38" s="41"/>
      <c r="E38" s="41"/>
      <c r="F38" s="41"/>
      <c r="G38" s="41"/>
      <c r="H38" s="41"/>
      <c r="I38" s="41"/>
      <c r="J38" s="19"/>
      <c r="K38" s="19"/>
      <c r="L38" s="19"/>
      <c r="M38" s="19"/>
      <c r="N38" s="19"/>
      <c r="O38" s="19"/>
      <c r="P38" s="19"/>
      <c r="Q38" s="14">
        <f t="shared" ref="Q10:Q48" si="2">SUM(J38:P38)/7</f>
        <v>0</v>
      </c>
    </row>
    <row r="39" spans="2:17" x14ac:dyDescent="0.55000000000000004">
      <c r="B39" s="18">
        <f t="shared" si="1"/>
        <v>31</v>
      </c>
      <c r="C39" s="18"/>
      <c r="D39" s="41"/>
      <c r="E39" s="41"/>
      <c r="F39" s="41"/>
      <c r="G39" s="41"/>
      <c r="H39" s="41"/>
      <c r="I39" s="41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55000000000000004">
      <c r="B40" s="18">
        <f t="shared" si="1"/>
        <v>32</v>
      </c>
      <c r="C40" s="18"/>
      <c r="D40" s="41"/>
      <c r="E40" s="41"/>
      <c r="F40" s="41"/>
      <c r="G40" s="41"/>
      <c r="H40" s="41"/>
      <c r="I40" s="41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55000000000000004">
      <c r="B41" s="18">
        <f t="shared" si="1"/>
        <v>33</v>
      </c>
      <c r="C41" s="18"/>
      <c r="D41" s="41"/>
      <c r="E41" s="41"/>
      <c r="F41" s="41"/>
      <c r="G41" s="41"/>
      <c r="H41" s="41"/>
      <c r="I41" s="41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55000000000000004">
      <c r="B42" s="18">
        <f t="shared" si="1"/>
        <v>34</v>
      </c>
      <c r="C42" s="18"/>
      <c r="D42" s="41"/>
      <c r="E42" s="41"/>
      <c r="F42" s="41"/>
      <c r="G42" s="41"/>
      <c r="H42" s="41"/>
      <c r="I42" s="41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55000000000000004">
      <c r="B43" s="18">
        <f t="shared" si="1"/>
        <v>35</v>
      </c>
      <c r="C43" s="18"/>
      <c r="D43" s="41"/>
      <c r="E43" s="41"/>
      <c r="F43" s="41"/>
      <c r="G43" s="41"/>
      <c r="H43" s="41"/>
      <c r="I43" s="41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>
        <f t="shared" si="1"/>
        <v>36</v>
      </c>
      <c r="C44" s="18"/>
      <c r="D44" s="41"/>
      <c r="E44" s="41"/>
      <c r="F44" s="41"/>
      <c r="G44" s="41"/>
      <c r="H44" s="41"/>
      <c r="I44" s="41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>
        <f t="shared" si="1"/>
        <v>37</v>
      </c>
      <c r="C45" s="9"/>
      <c r="D45" s="41"/>
      <c r="E45" s="41"/>
      <c r="F45" s="41"/>
      <c r="G45" s="41"/>
      <c r="H45" s="41"/>
      <c r="I45" s="41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>
        <f t="shared" si="1"/>
        <v>38</v>
      </c>
      <c r="C46" s="9"/>
      <c r="D46" s="41"/>
      <c r="E46" s="41"/>
      <c r="F46" s="41"/>
      <c r="G46" s="41"/>
      <c r="H46" s="41"/>
      <c r="I46" s="4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55000000000000004">
      <c r="B47" s="18">
        <f t="shared" si="1"/>
        <v>39</v>
      </c>
      <c r="C47" s="9"/>
      <c r="D47" s="41"/>
      <c r="E47" s="41"/>
      <c r="F47" s="41"/>
      <c r="G47" s="41"/>
      <c r="H47" s="41"/>
      <c r="I47" s="4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55000000000000004">
      <c r="B48" s="18">
        <f t="shared" si="1"/>
        <v>40</v>
      </c>
      <c r="C48" s="9"/>
      <c r="D48" s="41"/>
      <c r="E48" s="41"/>
      <c r="F48" s="41"/>
      <c r="G48" s="41"/>
      <c r="H48" s="41"/>
      <c r="I48" s="4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>
        <f t="shared" si="1"/>
        <v>41</v>
      </c>
      <c r="C49" s="9"/>
      <c r="D49" s="41"/>
      <c r="E49" s="41"/>
      <c r="F49" s="41"/>
      <c r="G49" s="41"/>
      <c r="H49" s="41"/>
      <c r="I49" s="4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>
        <f t="shared" si="1"/>
        <v>42</v>
      </c>
      <c r="C50" s="9"/>
      <c r="D50" s="41"/>
      <c r="E50" s="41"/>
      <c r="F50" s="41"/>
      <c r="G50" s="41"/>
      <c r="H50" s="41"/>
      <c r="I50" s="4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>
        <f t="shared" si="1"/>
        <v>43</v>
      </c>
      <c r="C51" s="9"/>
      <c r="D51" s="41"/>
      <c r="E51" s="41"/>
      <c r="F51" s="41"/>
      <c r="G51" s="41"/>
      <c r="H51" s="41"/>
      <c r="I51" s="4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>
        <f t="shared" si="1"/>
        <v>44</v>
      </c>
      <c r="C52" s="9"/>
      <c r="D52" s="41"/>
      <c r="E52" s="41"/>
      <c r="F52" s="41"/>
      <c r="G52" s="41"/>
      <c r="H52" s="41"/>
      <c r="I52" s="4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>
        <f t="shared" si="1"/>
        <v>45</v>
      </c>
      <c r="C53" s="22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40"/>
      <c r="D54" s="40"/>
      <c r="E54" s="17"/>
      <c r="H54" s="54" t="s">
        <v>19</v>
      </c>
      <c r="I54" s="54"/>
      <c r="J54" s="23">
        <f>COUNTIF(J9:J53,"&gt;=70")</f>
        <v>29</v>
      </c>
      <c r="K54" s="23">
        <f t="shared" ref="K54:P54" si="4">COUNTIF(K9:K53,"&gt;=70")</f>
        <v>27</v>
      </c>
      <c r="L54" s="23">
        <f t="shared" si="4"/>
        <v>28</v>
      </c>
      <c r="M54" s="23">
        <f t="shared" si="4"/>
        <v>28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27</v>
      </c>
    </row>
    <row r="55" spans="2:17" x14ac:dyDescent="0.55000000000000004">
      <c r="C55" s="40"/>
      <c r="D55" s="40"/>
      <c r="E55" s="21"/>
      <c r="H55" s="55" t="s">
        <v>20</v>
      </c>
      <c r="I55" s="55"/>
      <c r="J55" s="24">
        <v>0</v>
      </c>
      <c r="K55" s="24">
        <v>2</v>
      </c>
      <c r="L55" s="24">
        <v>1</v>
      </c>
      <c r="M55" s="24">
        <v>1</v>
      </c>
      <c r="N55" s="24">
        <f t="shared" ref="M55:Q55" si="6">COUNTIF(N9:N53,"&lt;70")</f>
        <v>0</v>
      </c>
      <c r="O55" s="24">
        <f t="shared" si="6"/>
        <v>0</v>
      </c>
      <c r="P55" s="24">
        <f t="shared" si="6"/>
        <v>0</v>
      </c>
      <c r="Q55" s="24">
        <f t="shared" si="6"/>
        <v>18</v>
      </c>
    </row>
    <row r="56" spans="2:17" x14ac:dyDescent="0.55000000000000004">
      <c r="C56" s="40"/>
      <c r="D56" s="40"/>
      <c r="E56" s="40"/>
      <c r="H56" s="55" t="s">
        <v>21</v>
      </c>
      <c r="I56" s="55"/>
      <c r="J56" s="24">
        <v>29</v>
      </c>
      <c r="K56" s="24">
        <v>29</v>
      </c>
      <c r="L56" s="24">
        <v>29</v>
      </c>
      <c r="M56" s="24">
        <v>29</v>
      </c>
      <c r="N56" s="24">
        <f t="shared" ref="M56:Q56" si="7">COUNT(N9:N53)</f>
        <v>0</v>
      </c>
      <c r="O56" s="24">
        <f t="shared" si="7"/>
        <v>0</v>
      </c>
      <c r="P56" s="24">
        <f t="shared" si="7"/>
        <v>0</v>
      </c>
      <c r="Q56" s="24">
        <f t="shared" si="7"/>
        <v>45</v>
      </c>
    </row>
    <row r="57" spans="2:17" x14ac:dyDescent="0.55000000000000004">
      <c r="C57" s="40"/>
      <c r="D57" s="40"/>
      <c r="E57" s="17"/>
      <c r="F57" s="12"/>
      <c r="H57" s="56" t="s">
        <v>16</v>
      </c>
      <c r="I57" s="56"/>
      <c r="J57" s="25">
        <f>J54/J56</f>
        <v>1</v>
      </c>
      <c r="K57" s="26">
        <v>0.93</v>
      </c>
      <c r="L57" s="26">
        <f t="shared" ref="L57:Q57" si="8">L54/L56</f>
        <v>0.96551724137931039</v>
      </c>
      <c r="M57" s="26">
        <f t="shared" si="8"/>
        <v>0.96551724137931039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>
        <f t="shared" si="8"/>
        <v>0.6</v>
      </c>
    </row>
    <row r="58" spans="2:17" x14ac:dyDescent="0.55000000000000004">
      <c r="C58" s="40"/>
      <c r="D58" s="40"/>
      <c r="E58" s="17"/>
      <c r="F58" s="12"/>
      <c r="H58" s="56" t="s">
        <v>17</v>
      </c>
      <c r="I58" s="56"/>
      <c r="J58" s="25">
        <f>J55/J56</f>
        <v>0</v>
      </c>
      <c r="K58" s="25">
        <v>7.0000000000000007E-2</v>
      </c>
      <c r="L58" s="26">
        <f t="shared" ref="L58:Q58" si="9">L55/L56</f>
        <v>3.4482758620689655E-2</v>
      </c>
      <c r="M58" s="26">
        <f t="shared" si="9"/>
        <v>3.4482758620689655E-2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>
        <f t="shared" si="9"/>
        <v>0.4</v>
      </c>
    </row>
    <row r="59" spans="2:17" x14ac:dyDescent="0.55000000000000004">
      <c r="C59" s="40"/>
      <c r="D59" s="40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7"/>
      <c r="K61" s="57"/>
      <c r="L61" s="57"/>
      <c r="M61" s="57"/>
      <c r="N61" s="57"/>
      <c r="O61" s="57"/>
      <c r="P61" s="57"/>
    </row>
    <row r="62" spans="2:17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3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2024-01-04T20:27:11Z</dcterms:modified>
</cp:coreProperties>
</file>