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Mate" sheetId="1" state="visible" r:id="rId2"/>
    <sheet name="Fp" sheetId="2" state="visible" r:id="rId3"/>
    <sheet name="Dam" sheetId="3" state="visible" r:id="rId4"/>
    <sheet name="Daw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<sst xmlns="http://schemas.openxmlformats.org/spreadsheetml/2006/main" count="314" uniqueCount="136">
  <si>
    <t xml:space="preserve">INSTITUTO TECNOLOGCIO SUPERIOR DE SAN ANDRES TUXTLA</t>
  </si>
  <si>
    <t xml:space="preserve">REPORTE DE CALIFICACIONES</t>
  </si>
  <si>
    <t xml:space="preserve">MATERIA</t>
  </si>
  <si>
    <t xml:space="preserve">Matemáticas discretas</t>
  </si>
  <si>
    <t xml:space="preserve">GRUPO</t>
  </si>
  <si>
    <t xml:space="preserve">110-A</t>
  </si>
  <si>
    <t xml:space="preserve">FECHA</t>
  </si>
  <si>
    <t xml:space="preserve">PERIODO</t>
  </si>
  <si>
    <t xml:space="preserve">Septiembre 2023 – enero 2024</t>
  </si>
  <si>
    <t xml:space="preserve">CATEDRATICO</t>
  </si>
  <si>
    <t xml:space="preserve">Rogelio Enrique Telona Torres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</si>
  <si>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</si>
  <si>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</si>
  <si>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</si>
  <si>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</si>
  <si>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</si>
  <si>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</si>
  <si>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</si>
  <si>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</si>
  <si>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</si>
  <si>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</si>
  <si>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</si>
  <si>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231U0329</t>
  </si>
  <si>
    <t xml:space="preserve">ACUA CAPORAL KIMBERLY ESMERALDA</t>
  </si>
  <si>
    <t xml:space="preserve">231U0633</t>
  </si>
  <si>
    <t xml:space="preserve">AGUILAR DOLORES EMILIO DE JESUS</t>
  </si>
  <si>
    <t xml:space="preserve">231U0668</t>
  </si>
  <si>
    <t xml:space="preserve">ALAMILLO VAZQUEZ ADZUYRI JAKZUL</t>
  </si>
  <si>
    <t xml:space="preserve">231U0331</t>
  </si>
  <si>
    <t xml:space="preserve">BAXIN MALAGA LESSLI VANESSA</t>
  </si>
  <si>
    <t xml:space="preserve">231U0625</t>
  </si>
  <si>
    <t xml:space="preserve">CHIMA FISCAL JOSE ANTONIO</t>
  </si>
  <si>
    <t xml:space="preserve">231U0333</t>
  </si>
  <si>
    <t xml:space="preserve">CONCHI ALVARADO GISSELL</t>
  </si>
  <si>
    <t xml:space="preserve">231U0334</t>
  </si>
  <si>
    <t xml:space="preserve">CORTEZ SEBA MARIA ISABEL</t>
  </si>
  <si>
    <t xml:space="preserve">231U0670</t>
  </si>
  <si>
    <t xml:space="preserve">CRUZ COYOLT ANDRES</t>
  </si>
  <si>
    <t xml:space="preserve">231U0335</t>
  </si>
  <si>
    <t xml:space="preserve">CRUZ FLORES LUIS ANTONIO</t>
  </si>
  <si>
    <t xml:space="preserve">231U0336</t>
  </si>
  <si>
    <t xml:space="preserve">DOMINGUEZ REYES ALEXA GEORGETTE</t>
  </si>
  <si>
    <t xml:space="preserve">231U0337</t>
  </si>
  <si>
    <t xml:space="preserve">FISCAL CARVAJAL CAROLAINS ALICIA</t>
  </si>
  <si>
    <t xml:space="preserve">231U0338</t>
  </si>
  <si>
    <t xml:space="preserve">GONZALEZ ANTELE JESUS ANTONIO</t>
  </si>
  <si>
    <t xml:space="preserve">231U0339</t>
  </si>
  <si>
    <t xml:space="preserve">HERNANDEZ HERNANDEZ ANA SHERLYN</t>
  </si>
  <si>
    <t xml:space="preserve">231U0340</t>
  </si>
  <si>
    <t xml:space="preserve">JARQUIN ESCOBAR JOSÉ ANGEL</t>
  </si>
  <si>
    <t xml:space="preserve">231U0341</t>
  </si>
  <si>
    <t xml:space="preserve">LEAL GOSCO REYES</t>
  </si>
  <si>
    <t xml:space="preserve">231U0342</t>
  </si>
  <si>
    <t xml:space="preserve">LECHUGA LUNA JAIRO JAIR</t>
  </si>
  <si>
    <t xml:space="preserve">231U0343</t>
  </si>
  <si>
    <t xml:space="preserve">LINAREZ UTRERA LEONARDO</t>
  </si>
  <si>
    <t xml:space="preserve">231U0345</t>
  </si>
  <si>
    <t xml:space="preserve">MOGUEL SAAVEDRA EMILIANO</t>
  </si>
  <si>
    <t xml:space="preserve">231U0346</t>
  </si>
  <si>
    <t xml:space="preserve">MORALES COBOS CUITLAHUAC MIGUEL</t>
  </si>
  <si>
    <t xml:space="preserve">231U0332</t>
  </si>
  <si>
    <t xml:space="preserve">ORTIZ MONCLUTT ADÁN</t>
  </si>
  <si>
    <t xml:space="preserve">231U0347</t>
  </si>
  <si>
    <t xml:space="preserve">PASCUAL MARTINEZ BRENDA JAZMIN</t>
  </si>
  <si>
    <t xml:space="preserve">231U0348</t>
  </si>
  <si>
    <t xml:space="preserve">PEREZ TACHILAGA MIA YANIZ</t>
  </si>
  <si>
    <t xml:space="preserve">231U0688</t>
  </si>
  <si>
    <t xml:space="preserve">POLITO CARVAJAL MIRIAN PAOLA</t>
  </si>
  <si>
    <t xml:space="preserve">231U0676</t>
  </si>
  <si>
    <t xml:space="preserve">PUCHETA ANOTA NADIA ISABEL</t>
  </si>
  <si>
    <t xml:space="preserve">231U0349</t>
  </si>
  <si>
    <t xml:space="preserve">PUCHETA SANTIAGO KARLA DANAE</t>
  </si>
  <si>
    <t xml:space="preserve">231U0351</t>
  </si>
  <si>
    <t xml:space="preserve">RAMIREZ RAMIREZ KIMBERLY</t>
  </si>
  <si>
    <t xml:space="preserve">231U0352</t>
  </si>
  <si>
    <t xml:space="preserve">REYES FIGUEROA DONOVAN JAFED</t>
  </si>
  <si>
    <t xml:space="preserve">231U0353</t>
  </si>
  <si>
    <t xml:space="preserve">RODRIGUEZ SALAZAR MARIA LUISA</t>
  </si>
  <si>
    <t xml:space="preserve">231U0354</t>
  </si>
  <si>
    <t xml:space="preserve">ROMAN AGUILERA STEVEN</t>
  </si>
  <si>
    <t xml:space="preserve">231U0355</t>
  </si>
  <si>
    <t xml:space="preserve">TAPIA DIAZ KENIA YAZMIN</t>
  </si>
  <si>
    <t xml:space="preserve">231U0591</t>
  </si>
  <si>
    <t xml:space="preserve">TAXILAGA AGUIRRE SADRAC HAZEL</t>
  </si>
  <si>
    <t xml:space="preserve">231U0592</t>
  </si>
  <si>
    <t xml:space="preserve">TEMICH BAXIN LUIS ANGEL</t>
  </si>
  <si>
    <t xml:space="preserve">231U0357</t>
  </si>
  <si>
    <t xml:space="preserve">TORO ROQUE KAREN</t>
  </si>
  <si>
    <t xml:space="preserve">231U0662</t>
  </si>
  <si>
    <t xml:space="preserve">URIOSTEGUI XOLO ALDAIR</t>
  </si>
  <si>
    <t xml:space="preserve">231U0659</t>
  </si>
  <si>
    <t xml:space="preserve">VENTURA LUNA JOHANAN ESAU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</si>
  <si>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</si>
  <si>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</si>
  <si>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</si>
  <si>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</si>
  <si>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</si>
  <si>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</si>
  <si>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Fundamentos de programación</t>
  </si>
  <si>
    <t xml:space="preserve">Desarrollo de aplicaciones para 
Dispositivos móviles</t>
  </si>
  <si>
    <t xml:space="preserve">710-A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</si>
  <si>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</si>
  <si>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</si>
  <si>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</si>
  <si>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</si>
  <si>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201U0223</t>
  </si>
  <si>
    <t xml:space="preserve">ATAXCA GOXCON FRANCISCO JAVIER</t>
  </si>
  <si>
    <t xml:space="preserve">201U0226</t>
  </si>
  <si>
    <t xml:space="preserve">BERNAL SANDOVAL JAVIER</t>
  </si>
  <si>
    <t xml:space="preserve">201U0228</t>
  </si>
  <si>
    <t xml:space="preserve">CAPORAL VENTURA ABRAHAM DE JESUS</t>
  </si>
  <si>
    <t xml:space="preserve">201U0230</t>
  </si>
  <si>
    <t xml:space="preserve">CORTEZ ESTRADA MARIA CRISTINA</t>
  </si>
  <si>
    <t xml:space="preserve">201U0232</t>
  </si>
  <si>
    <t xml:space="preserve">DEL ANGEL BAPO LITZY MARIEL</t>
  </si>
  <si>
    <t xml:space="preserve">201U0234</t>
  </si>
  <si>
    <t xml:space="preserve">GUEVARA VELASQUEZ ERICK ADAIR</t>
  </si>
  <si>
    <t xml:space="preserve">191U0401</t>
  </si>
  <si>
    <t xml:space="preserve">LUA GONZALEZ JOSE DANIEL</t>
  </si>
  <si>
    <t xml:space="preserve">201U0238</t>
  </si>
  <si>
    <t xml:space="preserve">MIROS MORISCO CRISTIAN</t>
  </si>
  <si>
    <t xml:space="preserve">201U0242</t>
  </si>
  <si>
    <t xml:space="preserve">RAMOS PICHAL JOSE EDUARDO</t>
  </si>
  <si>
    <t xml:space="preserve">201U0454</t>
  </si>
  <si>
    <t xml:space="preserve">TORNADO MARTINEZ ADRIAN SANTIAGO</t>
  </si>
  <si>
    <t xml:space="preserve">201U0391</t>
  </si>
  <si>
    <t xml:space="preserve">TORRES HERNANDEZ DIANA</t>
  </si>
  <si>
    <t xml:space="preserve">201U0246</t>
  </si>
  <si>
    <t xml:space="preserve">VELASCO QUINO ALFONSO</t>
  </si>
  <si>
    <t xml:space="preserve">191U0418</t>
  </si>
  <si>
    <t xml:space="preserve">XALA HERNANDEZ EDUARDO</t>
  </si>
  <si>
    <t xml:space="preserve">Desarrollo de aplicaciones WEB</t>
  </si>
  <si>
    <t xml:space="preserve">211U0375</t>
  </si>
  <si>
    <t xml:space="preserve">GOMEZ CHAVEZ BRIAN ULISES</t>
  </si>
  <si>
    <t xml:space="preserve">201U0244</t>
  </si>
  <si>
    <t xml:space="preserve">TEMICH COTA JOSE MANUEL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</si>
</sst>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General"/>
    <numFmt numFmtId="168" formatCode="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0"/>
      <charset val="1"/>
    </font>
    <font>
      <sz val="10"/>
      <color rgb="FFFFFFFF"/>
      <name val="Arial"/>
      <family val="0"/>
      <charset val="1"/>
    </font>
    <font>
      <sz val="11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color rgb="FFC9211E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3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1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W62"/>
  <sheetViews>
    <sheetView showFormulas="false" showGridLines="true" showRowColHeaders="true" showZeros="true" rightToLeft="false" tabSelected="false" showOutlineSymbols="true" defaultGridColor="true" view="normal" topLeftCell="G13" colorId="64" zoomScale="100" zoomScaleNormal="100" zoomScalePageLayoutView="100" workbookViewId="0">
      <selection pane="topLeft" activeCell="W42" activeCellId="1" sqref="U18:W27 W42"/>
    </sheetView>
  </sheetViews>
  <sheetFormatPr defaultColWidth="10.445312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4" min="4" style="0" width="47.9"/>
    <col collapsed="false" customWidth="true" hidden="false" outlineLevel="0" max="9" min="5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5"/>
    <col collapsed="false" customWidth="true" hidden="false" outlineLevel="0" max="16" min="14" style="0" width="5.73"/>
    <col collapsed="false" customWidth="true" hidden="false" outlineLevel="0" max="17" min="17" style="0" width="8.73"/>
    <col collapsed="false" customWidth="true" hidden="false" outlineLevel="0" max="19" min="18" style="0" width="5.73"/>
    <col collapsed="false" customWidth="true" hidden="false" outlineLevel="0" max="20" min="20" style="1" width="11.18"/>
    <col collapsed="false" customWidth="true" hidden="false" outlineLevel="0" max="22" min="21" style="1" width="9.09"/>
    <col collapsed="false" customWidth="false" hidden="false" outlineLevel="0" max="25" min="23" style="1" width="10.45"/>
  </cols>
  <sheetData>
    <row r="2" customFormat="false" ht="1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4.2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4.25" hidden="false" customHeight="false" outlineLevel="0" collapsed="false">
      <c r="C4" s="0" t="s">
        <v>2</v>
      </c>
      <c r="D4" s="6" t="s">
        <v>3</v>
      </c>
      <c r="E4" s="6"/>
      <c r="F4" s="6"/>
      <c r="G4" s="6"/>
      <c r="I4" s="0" t="s">
        <v>4</v>
      </c>
      <c r="J4" s="7" t="s">
        <v>5</v>
      </c>
      <c r="K4" s="7"/>
      <c r="M4" s="0" t="s">
        <v>6</v>
      </c>
      <c r="N4" s="8" t="n">
        <v>45203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4.25" hidden="false" customHeight="false" outlineLevel="0" collapsed="false">
      <c r="C6" s="0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4.2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4" t="s">
        <v>14</v>
      </c>
      <c r="K8" s="14" t="s">
        <v>15</v>
      </c>
      <c r="L8" s="14" t="s">
        <v>16</v>
      </c>
      <c r="M8" s="14" t="s">
        <v>17</v>
      </c>
      <c r="N8" s="14" t="s">
        <v>18</v>
      </c>
      <c r="O8" s="14" t="s">
        <v>19</v>
      </c>
      <c r="P8" s="14" t="s">
        <v>20</v>
      </c>
      <c r="Q8" s="15" t="s">
        <v>21</v>
      </c>
    </row>
    <row r="9" customFormat="false" ht="13.8" hidden="false" customHeight="false" outlineLevel="0" collapsed="false">
      <c r="B9" s="16" t="n">
        <v>1</v>
      </c>
      <c r="C9" s="12" t="s">
        <v>22</v>
      </c>
      <c r="D9" s="13" t="s">
        <v>23</v>
      </c>
      <c r="E9" s="13"/>
      <c r="F9" s="13"/>
      <c r="G9" s="13"/>
      <c r="H9" s="13"/>
      <c r="I9" s="13"/>
      <c r="J9" s="17" t="n">
        <v>90</v>
      </c>
      <c r="K9" s="17" t="n">
        <v>100</v>
      </c>
      <c r="L9" s="17" t="n">
        <v>97.93</v>
      </c>
      <c r="M9" s="17" t="n">
        <v>77</v>
      </c>
      <c r="N9" s="17" t="n">
        <v>91.08</v>
      </c>
      <c r="O9" s="17" t="n">
        <v>97</v>
      </c>
      <c r="P9" s="14"/>
      <c r="Q9" s="18" t="n">
        <f aca="false">SUM(J9:P9)/6</f>
        <v>92.1683333333333</v>
      </c>
      <c r="R9" s="19" t="n">
        <v>95.79</v>
      </c>
    </row>
    <row r="10" customFormat="false" ht="13.8" hidden="false" customHeight="false" outlineLevel="0" collapsed="false">
      <c r="B10" s="16" t="n">
        <f aca="false">B9+1</f>
        <v>2</v>
      </c>
      <c r="C10" s="12" t="s">
        <v>24</v>
      </c>
      <c r="D10" s="13" t="s">
        <v>25</v>
      </c>
      <c r="E10" s="13"/>
      <c r="F10" s="13"/>
      <c r="G10" s="13"/>
      <c r="H10" s="13"/>
      <c r="I10" s="13"/>
      <c r="J10" s="17" t="n">
        <v>83.33</v>
      </c>
      <c r="K10" s="17" t="n">
        <v>80</v>
      </c>
      <c r="L10" s="17" t="n">
        <v>0</v>
      </c>
      <c r="M10" s="17" t="n">
        <v>0</v>
      </c>
      <c r="N10" s="17" t="n">
        <v>75.52</v>
      </c>
      <c r="O10" s="17" t="n">
        <v>90.79</v>
      </c>
      <c r="P10" s="14"/>
      <c r="Q10" s="18" t="n">
        <f aca="false">SUM(J10:P10)/6</f>
        <v>54.94</v>
      </c>
      <c r="R10" s="19" t="n">
        <v>72.98</v>
      </c>
    </row>
    <row r="11" customFormat="false" ht="13.8" hidden="false" customHeight="false" outlineLevel="0" collapsed="false">
      <c r="B11" s="16" t="n">
        <f aca="false">B10+1</f>
        <v>3</v>
      </c>
      <c r="C11" s="12" t="s">
        <v>26</v>
      </c>
      <c r="D11" s="13" t="s">
        <v>27</v>
      </c>
      <c r="E11" s="13"/>
      <c r="F11" s="13"/>
      <c r="G11" s="13"/>
      <c r="H11" s="13"/>
      <c r="I11" s="13"/>
      <c r="J11" s="17" t="n">
        <v>90.06</v>
      </c>
      <c r="K11" s="17" t="n">
        <v>85</v>
      </c>
      <c r="L11" s="17" t="n">
        <v>0</v>
      </c>
      <c r="M11" s="17" t="n">
        <v>0</v>
      </c>
      <c r="N11" s="17" t="n">
        <v>0</v>
      </c>
      <c r="O11" s="17" t="n">
        <v>0</v>
      </c>
      <c r="P11" s="14"/>
      <c r="Q11" s="18" t="n">
        <f aca="false">SUM(J11:P11)/6</f>
        <v>29.1766666666667</v>
      </c>
      <c r="R11" s="19" t="n">
        <v>73.89</v>
      </c>
    </row>
    <row r="12" customFormat="false" ht="13.8" hidden="false" customHeight="false" outlineLevel="0" collapsed="false">
      <c r="B12" s="16" t="n">
        <f aca="false">B11+1</f>
        <v>4</v>
      </c>
      <c r="C12" s="12" t="s">
        <v>28</v>
      </c>
      <c r="D12" s="13" t="s">
        <v>29</v>
      </c>
      <c r="E12" s="13"/>
      <c r="F12" s="13"/>
      <c r="G12" s="13"/>
      <c r="H12" s="13"/>
      <c r="I12" s="13"/>
      <c r="J12" s="17" t="n">
        <v>0</v>
      </c>
      <c r="K12" s="17" t="n">
        <v>90</v>
      </c>
      <c r="L12" s="17" t="n">
        <v>0</v>
      </c>
      <c r="M12" s="17" t="n">
        <v>0</v>
      </c>
      <c r="N12" s="17" t="n">
        <v>82.59</v>
      </c>
      <c r="O12" s="17" t="n">
        <v>0</v>
      </c>
      <c r="P12" s="14"/>
      <c r="Q12" s="18" t="n">
        <f aca="false">SUM(J12:P12)/6</f>
        <v>28.765</v>
      </c>
      <c r="R12" s="19" t="n">
        <v>85.18</v>
      </c>
    </row>
    <row r="13" customFormat="false" ht="13.8" hidden="false" customHeight="false" outlineLevel="0" collapsed="false">
      <c r="B13" s="16" t="n">
        <f aca="false">B12+1</f>
        <v>5</v>
      </c>
      <c r="C13" s="12" t="s">
        <v>30</v>
      </c>
      <c r="D13" s="13" t="s">
        <v>31</v>
      </c>
      <c r="E13" s="13"/>
      <c r="F13" s="13"/>
      <c r="G13" s="13"/>
      <c r="H13" s="13"/>
      <c r="I13" s="13"/>
      <c r="J13" s="17" t="n">
        <v>88.5</v>
      </c>
      <c r="K13" s="17" t="n">
        <v>90</v>
      </c>
      <c r="L13" s="17" t="n">
        <v>97.28</v>
      </c>
      <c r="M13" s="17" t="n">
        <v>86</v>
      </c>
      <c r="N13" s="17" t="n">
        <v>91.49</v>
      </c>
      <c r="O13" s="17" t="n">
        <v>100</v>
      </c>
      <c r="P13" s="14"/>
      <c r="Q13" s="18" t="n">
        <f aca="false">SUM(J13:P13)/6</f>
        <v>92.2116666666667</v>
      </c>
      <c r="R13" s="19" t="n">
        <v>82.98</v>
      </c>
    </row>
    <row r="14" customFormat="false" ht="13.8" hidden="false" customHeight="false" outlineLevel="0" collapsed="false">
      <c r="B14" s="16" t="n">
        <f aca="false">B13+1</f>
        <v>6</v>
      </c>
      <c r="C14" s="12" t="s">
        <v>32</v>
      </c>
      <c r="D14" s="13" t="s">
        <v>33</v>
      </c>
      <c r="E14" s="13"/>
      <c r="F14" s="13"/>
      <c r="G14" s="13"/>
      <c r="H14" s="13"/>
      <c r="I14" s="13"/>
      <c r="J14" s="17" t="n">
        <v>89.44</v>
      </c>
      <c r="K14" s="17" t="n">
        <v>90</v>
      </c>
      <c r="L14" s="17" t="n">
        <v>95.9</v>
      </c>
      <c r="M14" s="17" t="n">
        <v>0</v>
      </c>
      <c r="N14" s="17" t="n">
        <v>87.08</v>
      </c>
      <c r="O14" s="17" t="n">
        <v>100</v>
      </c>
      <c r="P14" s="14"/>
      <c r="Q14" s="18" t="n">
        <f aca="false">SUM(J14:P14)/6</f>
        <v>77.07</v>
      </c>
      <c r="R14" s="19" t="n">
        <v>83.77</v>
      </c>
    </row>
    <row r="15" customFormat="false" ht="13.8" hidden="false" customHeight="false" outlineLevel="0" collapsed="false">
      <c r="B15" s="16" t="n">
        <f aca="false">B14+1</f>
        <v>7</v>
      </c>
      <c r="C15" s="12" t="s">
        <v>34</v>
      </c>
      <c r="D15" s="13" t="s">
        <v>35</v>
      </c>
      <c r="E15" s="13"/>
      <c r="F15" s="13"/>
      <c r="G15" s="13"/>
      <c r="H15" s="13"/>
      <c r="I15" s="13"/>
      <c r="J15" s="17" t="n">
        <v>80</v>
      </c>
      <c r="K15" s="17" t="n">
        <v>85</v>
      </c>
      <c r="L15" s="17" t="n">
        <v>0</v>
      </c>
      <c r="M15" s="17" t="n">
        <v>70</v>
      </c>
      <c r="N15" s="17" t="n">
        <v>83.64</v>
      </c>
      <c r="O15" s="17" t="n">
        <v>78.07</v>
      </c>
      <c r="P15" s="14"/>
      <c r="Q15" s="18" t="n">
        <f aca="false">SUM(J15:P15)/6</f>
        <v>66.1183333333333</v>
      </c>
      <c r="R15" s="19" t="n">
        <v>81.75</v>
      </c>
    </row>
    <row r="16" customFormat="false" ht="13.8" hidden="false" customHeight="false" outlineLevel="0" collapsed="false">
      <c r="B16" s="16" t="n">
        <f aca="false">B15+1</f>
        <v>8</v>
      </c>
      <c r="C16" s="12" t="s">
        <v>36</v>
      </c>
      <c r="D16" s="13" t="s">
        <v>37</v>
      </c>
      <c r="E16" s="13"/>
      <c r="F16" s="13"/>
      <c r="G16" s="13"/>
      <c r="H16" s="13"/>
      <c r="I16" s="13"/>
      <c r="J16" s="17" t="n">
        <v>81.67</v>
      </c>
      <c r="K16" s="17" t="n">
        <v>85</v>
      </c>
      <c r="L16" s="17" t="n">
        <v>97.76</v>
      </c>
      <c r="M16" s="17" t="n">
        <v>86</v>
      </c>
      <c r="N16" s="17" t="n">
        <v>90.99</v>
      </c>
      <c r="O16" s="17" t="n">
        <v>100</v>
      </c>
      <c r="P16" s="14"/>
      <c r="Q16" s="18" t="n">
        <f aca="false">SUM(J16:P16)/6</f>
        <v>90.2366666666667</v>
      </c>
      <c r="R16" s="19" t="n">
        <v>70.38</v>
      </c>
    </row>
    <row r="17" customFormat="false" ht="13.8" hidden="false" customHeight="false" outlineLevel="0" collapsed="false">
      <c r="B17" s="16" t="n">
        <f aca="false">B16+1</f>
        <v>9</v>
      </c>
      <c r="C17" s="12" t="s">
        <v>38</v>
      </c>
      <c r="D17" s="13" t="s">
        <v>39</v>
      </c>
      <c r="E17" s="13"/>
      <c r="F17" s="13"/>
      <c r="G17" s="13"/>
      <c r="H17" s="13"/>
      <c r="I17" s="13"/>
      <c r="J17" s="17" t="n">
        <v>70</v>
      </c>
      <c r="K17" s="17" t="n">
        <v>82</v>
      </c>
      <c r="L17" s="17" t="n">
        <v>0</v>
      </c>
      <c r="M17" s="17" t="n">
        <v>0</v>
      </c>
      <c r="N17" s="17" t="n">
        <v>0</v>
      </c>
      <c r="O17" s="17" t="n">
        <v>0</v>
      </c>
      <c r="P17" s="14"/>
      <c r="Q17" s="18" t="n">
        <f aca="false">SUM(J17:P17)/6</f>
        <v>25.3333333333333</v>
      </c>
      <c r="R17" s="19" t="n">
        <v>81.67</v>
      </c>
    </row>
    <row r="18" customFormat="false" ht="13.8" hidden="false" customHeight="false" outlineLevel="0" collapsed="false">
      <c r="B18" s="16" t="n">
        <f aca="false">B17+1</f>
        <v>10</v>
      </c>
      <c r="C18" s="12" t="s">
        <v>40</v>
      </c>
      <c r="D18" s="13" t="s">
        <v>41</v>
      </c>
      <c r="E18" s="13"/>
      <c r="F18" s="13"/>
      <c r="G18" s="13"/>
      <c r="H18" s="13"/>
      <c r="I18" s="13"/>
      <c r="J18" s="17" t="n">
        <v>90</v>
      </c>
      <c r="K18" s="17" t="n">
        <v>98</v>
      </c>
      <c r="L18" s="17" t="n">
        <v>99.31</v>
      </c>
      <c r="M18" s="17" t="n">
        <v>91</v>
      </c>
      <c r="N18" s="17" t="n">
        <v>91.9</v>
      </c>
      <c r="O18" s="17" t="n">
        <v>100</v>
      </c>
      <c r="P18" s="14"/>
      <c r="Q18" s="18" t="n">
        <f aca="false">SUM(J18:P18)/6</f>
        <v>95.035</v>
      </c>
      <c r="R18" s="19" t="n">
        <v>93.6</v>
      </c>
    </row>
    <row r="19" customFormat="false" ht="13.8" hidden="false" customHeight="false" outlineLevel="0" collapsed="false">
      <c r="B19" s="16" t="n">
        <f aca="false">B18+1</f>
        <v>11</v>
      </c>
      <c r="C19" s="12" t="s">
        <v>42</v>
      </c>
      <c r="D19" s="13" t="s">
        <v>43</v>
      </c>
      <c r="E19" s="13"/>
      <c r="F19" s="13"/>
      <c r="G19" s="13"/>
      <c r="H19" s="13"/>
      <c r="I19" s="13"/>
      <c r="J19" s="17" t="n">
        <v>80.56</v>
      </c>
      <c r="K19" s="17" t="n">
        <v>90</v>
      </c>
      <c r="L19" s="17" t="n">
        <v>80.38</v>
      </c>
      <c r="M19" s="17" t="n">
        <v>78</v>
      </c>
      <c r="N19" s="17" t="n">
        <v>86.49</v>
      </c>
      <c r="O19" s="17" t="n">
        <v>99</v>
      </c>
      <c r="P19" s="14"/>
      <c r="Q19" s="18" t="n">
        <f aca="false">SUM(J19:P19)/6</f>
        <v>85.7383333333334</v>
      </c>
      <c r="R19" s="19" t="n">
        <v>87.98</v>
      </c>
    </row>
    <row r="20" customFormat="false" ht="13.8" hidden="false" customHeight="false" outlineLevel="0" collapsed="false">
      <c r="B20" s="16" t="n">
        <f aca="false">B19+1</f>
        <v>12</v>
      </c>
      <c r="C20" s="12" t="s">
        <v>44</v>
      </c>
      <c r="D20" s="13" t="s">
        <v>45</v>
      </c>
      <c r="E20" s="13"/>
      <c r="F20" s="13"/>
      <c r="G20" s="13"/>
      <c r="H20" s="13"/>
      <c r="I20" s="13"/>
      <c r="J20" s="17" t="n">
        <v>90</v>
      </c>
      <c r="K20" s="17" t="n">
        <v>75</v>
      </c>
      <c r="L20" s="17" t="n">
        <v>0</v>
      </c>
      <c r="M20" s="17" t="n">
        <v>0</v>
      </c>
      <c r="N20" s="17" t="n">
        <v>81</v>
      </c>
      <c r="O20" s="17" t="n">
        <v>0</v>
      </c>
      <c r="P20" s="14"/>
      <c r="Q20" s="18" t="n">
        <f aca="false">SUM(J20:P20)/6</f>
        <v>41</v>
      </c>
      <c r="R20" s="19" t="n">
        <v>75</v>
      </c>
    </row>
    <row r="21" customFormat="false" ht="13.8" hidden="false" customHeight="false" outlineLevel="0" collapsed="false">
      <c r="B21" s="16" t="n">
        <f aca="false">B20+1</f>
        <v>13</v>
      </c>
      <c r="C21" s="12" t="s">
        <v>46</v>
      </c>
      <c r="D21" s="13" t="s">
        <v>47</v>
      </c>
      <c r="E21" s="13"/>
      <c r="F21" s="13"/>
      <c r="G21" s="13"/>
      <c r="H21" s="13"/>
      <c r="I21" s="13"/>
      <c r="J21" s="17" t="n">
        <v>79.58</v>
      </c>
      <c r="K21" s="17" t="n">
        <v>90</v>
      </c>
      <c r="L21" s="17" t="n">
        <v>70.19</v>
      </c>
      <c r="M21" s="17" t="n">
        <v>86</v>
      </c>
      <c r="N21" s="17" t="n">
        <v>86.99</v>
      </c>
      <c r="O21" s="17" t="n">
        <v>99.5</v>
      </c>
      <c r="P21" s="14"/>
      <c r="Q21" s="18" t="n">
        <f aca="false">SUM(J21:P21)/6</f>
        <v>85.3766666666667</v>
      </c>
      <c r="R21" s="19" t="n">
        <v>87.28</v>
      </c>
    </row>
    <row r="22" customFormat="false" ht="13.8" hidden="false" customHeight="false" outlineLevel="0" collapsed="false">
      <c r="B22" s="16" t="n">
        <f aca="false">B21+1</f>
        <v>14</v>
      </c>
      <c r="C22" s="12" t="s">
        <v>48</v>
      </c>
      <c r="D22" s="13" t="s">
        <v>49</v>
      </c>
      <c r="E22" s="13"/>
      <c r="F22" s="13"/>
      <c r="G22" s="13"/>
      <c r="H22" s="13"/>
      <c r="I22" s="13"/>
      <c r="J22" s="17" t="n">
        <v>85</v>
      </c>
      <c r="K22" s="17" t="n">
        <v>95</v>
      </c>
      <c r="L22" s="17" t="n">
        <v>96.76</v>
      </c>
      <c r="M22" s="17" t="n">
        <v>85</v>
      </c>
      <c r="N22" s="17" t="n">
        <v>86.59</v>
      </c>
      <c r="O22" s="17" t="n">
        <v>93.79</v>
      </c>
      <c r="P22" s="14"/>
      <c r="Q22" s="18" t="n">
        <f aca="false">SUM(J22:P22)/6</f>
        <v>90.3566666666667</v>
      </c>
      <c r="R22" s="19" t="n">
        <v>90.79</v>
      </c>
    </row>
    <row r="23" customFormat="false" ht="13.8" hidden="false" customHeight="false" outlineLevel="0" collapsed="false">
      <c r="B23" s="16" t="n">
        <f aca="false">B22+1</f>
        <v>15</v>
      </c>
      <c r="C23" s="12" t="s">
        <v>50</v>
      </c>
      <c r="D23" s="13" t="s">
        <v>51</v>
      </c>
      <c r="E23" s="13"/>
      <c r="F23" s="13"/>
      <c r="G23" s="13"/>
      <c r="H23" s="13"/>
      <c r="I23" s="13"/>
      <c r="J23" s="17" t="n">
        <v>78.94</v>
      </c>
      <c r="K23" s="17" t="n">
        <v>83</v>
      </c>
      <c r="L23" s="17" t="n">
        <v>0</v>
      </c>
      <c r="M23" s="17" t="n">
        <v>0</v>
      </c>
      <c r="N23" s="17" t="n">
        <v>0</v>
      </c>
      <c r="O23" s="17" t="n">
        <v>0</v>
      </c>
      <c r="P23" s="14"/>
      <c r="Q23" s="18" t="n">
        <f aca="false">SUM(J23:P23)/6</f>
        <v>26.99</v>
      </c>
      <c r="R23" s="19" t="n">
        <v>76.58</v>
      </c>
    </row>
    <row r="24" customFormat="false" ht="13.8" hidden="false" customHeight="false" outlineLevel="0" collapsed="false">
      <c r="B24" s="16" t="n">
        <f aca="false">B23+1</f>
        <v>16</v>
      </c>
      <c r="C24" s="12" t="s">
        <v>52</v>
      </c>
      <c r="D24" s="13" t="s">
        <v>53</v>
      </c>
      <c r="E24" s="13"/>
      <c r="F24" s="13"/>
      <c r="G24" s="13"/>
      <c r="H24" s="13"/>
      <c r="I24" s="13"/>
      <c r="J24" s="17" t="n">
        <v>83.39</v>
      </c>
      <c r="K24" s="17" t="n">
        <v>72</v>
      </c>
      <c r="L24" s="17" t="n">
        <v>96.1</v>
      </c>
      <c r="M24" s="17" t="n">
        <v>0</v>
      </c>
      <c r="N24" s="17" t="n">
        <v>87.33</v>
      </c>
      <c r="O24" s="17" t="n">
        <v>81.29</v>
      </c>
      <c r="P24" s="14"/>
      <c r="Q24" s="18" t="n">
        <f aca="false">SUM(J24:P24)/6</f>
        <v>70.0183333333333</v>
      </c>
      <c r="R24" s="19" t="n">
        <v>72.19</v>
      </c>
    </row>
    <row r="25" customFormat="false" ht="13.8" hidden="false" customHeight="false" outlineLevel="0" collapsed="false">
      <c r="B25" s="16" t="n">
        <f aca="false">B24+1</f>
        <v>17</v>
      </c>
      <c r="C25" s="12" t="s">
        <v>54</v>
      </c>
      <c r="D25" s="13" t="s">
        <v>55</v>
      </c>
      <c r="E25" s="13"/>
      <c r="F25" s="13"/>
      <c r="G25" s="13"/>
      <c r="H25" s="13"/>
      <c r="I25" s="13"/>
      <c r="J25" s="17" t="n">
        <v>87.28</v>
      </c>
      <c r="K25" s="17" t="n">
        <v>97</v>
      </c>
      <c r="L25" s="17" t="n">
        <v>97.1</v>
      </c>
      <c r="M25" s="17" t="n">
        <v>84</v>
      </c>
      <c r="N25" s="17" t="n">
        <v>86.15</v>
      </c>
      <c r="O25" s="17" t="n">
        <v>89</v>
      </c>
      <c r="P25" s="14"/>
      <c r="Q25" s="18" t="n">
        <f aca="false">SUM(J25:P25)/6</f>
        <v>90.0883333333333</v>
      </c>
      <c r="R25" s="19" t="n">
        <v>91.49</v>
      </c>
    </row>
    <row r="26" customFormat="false" ht="13.8" hidden="false" customHeight="false" outlineLevel="0" collapsed="false">
      <c r="B26" s="16" t="n">
        <f aca="false">B25+1</f>
        <v>18</v>
      </c>
      <c r="C26" s="12" t="s">
        <v>56</v>
      </c>
      <c r="D26" s="13" t="s">
        <v>57</v>
      </c>
      <c r="E26" s="13"/>
      <c r="F26" s="13"/>
      <c r="G26" s="13"/>
      <c r="H26" s="13"/>
      <c r="I26" s="13"/>
      <c r="J26" s="17" t="n">
        <v>91.67</v>
      </c>
      <c r="K26" s="17" t="n">
        <v>76</v>
      </c>
      <c r="L26" s="17" t="n">
        <v>97.6</v>
      </c>
      <c r="M26" s="17" t="n">
        <v>84</v>
      </c>
      <c r="N26" s="17" t="n">
        <v>86.68</v>
      </c>
      <c r="O26" s="17" t="n">
        <v>90</v>
      </c>
      <c r="P26" s="14"/>
      <c r="Q26" s="18" t="n">
        <f aca="false">SUM(J26:P26)/6</f>
        <v>87.6583333333334</v>
      </c>
      <c r="R26" s="19" t="n">
        <v>75.79</v>
      </c>
    </row>
    <row r="27" customFormat="false" ht="13.8" hidden="false" customHeight="false" outlineLevel="0" collapsed="false">
      <c r="B27" s="16" t="n">
        <f aca="false">B26+1</f>
        <v>19</v>
      </c>
      <c r="C27" s="12" t="s">
        <v>58</v>
      </c>
      <c r="D27" s="13" t="s">
        <v>59</v>
      </c>
      <c r="E27" s="13"/>
      <c r="F27" s="13"/>
      <c r="G27" s="13"/>
      <c r="H27" s="13"/>
      <c r="I27" s="13"/>
      <c r="J27" s="17" t="n">
        <v>90.56</v>
      </c>
      <c r="K27" s="17" t="n">
        <v>91</v>
      </c>
      <c r="L27" s="17" t="n">
        <v>95.07</v>
      </c>
      <c r="M27" s="17" t="n">
        <v>0</v>
      </c>
      <c r="N27" s="17" t="n">
        <v>85.99</v>
      </c>
      <c r="O27" s="17" t="n">
        <v>96</v>
      </c>
      <c r="P27" s="14"/>
      <c r="Q27" s="18" t="n">
        <f aca="false">SUM(J27:P27)/6</f>
        <v>76.4366666666667</v>
      </c>
      <c r="R27" s="19" t="n">
        <v>90.79</v>
      </c>
      <c r="T27" s="20"/>
      <c r="W27" s="20"/>
    </row>
    <row r="28" customFormat="false" ht="13.8" hidden="false" customHeight="false" outlineLevel="0" collapsed="false">
      <c r="B28" s="16" t="n">
        <f aca="false">B27+1</f>
        <v>20</v>
      </c>
      <c r="C28" s="12" t="s">
        <v>60</v>
      </c>
      <c r="D28" s="13" t="s">
        <v>61</v>
      </c>
      <c r="E28" s="13"/>
      <c r="F28" s="13"/>
      <c r="G28" s="13"/>
      <c r="H28" s="13"/>
      <c r="I28" s="13"/>
      <c r="J28" s="17" t="n">
        <v>89.5</v>
      </c>
      <c r="K28" s="17" t="n">
        <v>90</v>
      </c>
      <c r="L28" s="17" t="n">
        <v>70</v>
      </c>
      <c r="M28" s="17" t="n">
        <v>83</v>
      </c>
      <c r="N28" s="17" t="n">
        <v>86</v>
      </c>
      <c r="O28" s="17" t="n">
        <v>72.86</v>
      </c>
      <c r="P28" s="14"/>
      <c r="Q28" s="18" t="n">
        <f aca="false">SUM(J28:P28)/6</f>
        <v>81.8933333333333</v>
      </c>
      <c r="R28" s="19" t="n">
        <v>78.16</v>
      </c>
    </row>
    <row r="29" customFormat="false" ht="13.8" hidden="false" customHeight="false" outlineLevel="0" collapsed="false">
      <c r="B29" s="16" t="n">
        <f aca="false">B28+1</f>
        <v>21</v>
      </c>
      <c r="C29" s="12" t="s">
        <v>62</v>
      </c>
      <c r="D29" s="13" t="s">
        <v>63</v>
      </c>
      <c r="E29" s="13"/>
      <c r="F29" s="13"/>
      <c r="G29" s="13"/>
      <c r="H29" s="13"/>
      <c r="I29" s="13"/>
      <c r="J29" s="17" t="n">
        <v>91.11</v>
      </c>
      <c r="K29" s="17" t="n">
        <v>90</v>
      </c>
      <c r="L29" s="17" t="n">
        <v>96.4</v>
      </c>
      <c r="M29" s="17" t="n">
        <v>82</v>
      </c>
      <c r="N29" s="17" t="n">
        <v>86.99</v>
      </c>
      <c r="O29" s="17" t="n">
        <v>83.79</v>
      </c>
      <c r="P29" s="14"/>
      <c r="Q29" s="18" t="n">
        <f aca="false">SUM(J29:P29)/6</f>
        <v>88.3816666666667</v>
      </c>
      <c r="R29" s="19" t="n">
        <v>90.18</v>
      </c>
      <c r="T29" s="20"/>
    </row>
    <row r="30" customFormat="false" ht="13.8" hidden="false" customHeight="false" outlineLevel="0" collapsed="false">
      <c r="B30" s="16" t="n">
        <f aca="false">B29+1</f>
        <v>22</v>
      </c>
      <c r="C30" s="12" t="s">
        <v>64</v>
      </c>
      <c r="D30" s="13" t="s">
        <v>65</v>
      </c>
      <c r="E30" s="13"/>
      <c r="F30" s="13"/>
      <c r="G30" s="13"/>
      <c r="H30" s="13"/>
      <c r="I30" s="13"/>
      <c r="J30" s="17" t="n">
        <v>87</v>
      </c>
      <c r="K30" s="17" t="n">
        <v>0</v>
      </c>
      <c r="L30" s="17" t="n">
        <v>0</v>
      </c>
      <c r="M30" s="17" t="n">
        <v>0</v>
      </c>
      <c r="N30" s="17" t="n">
        <v>0</v>
      </c>
      <c r="O30" s="17" t="n">
        <v>0</v>
      </c>
      <c r="P30" s="14"/>
      <c r="Q30" s="18" t="n">
        <f aca="false">SUM(J30:P30)/6</f>
        <v>14.5</v>
      </c>
      <c r="R30" s="19" t="n">
        <v>0</v>
      </c>
    </row>
    <row r="31" customFormat="false" ht="13.8" hidden="false" customHeight="false" outlineLevel="0" collapsed="false">
      <c r="B31" s="16" t="n">
        <f aca="false">B30+1</f>
        <v>23</v>
      </c>
      <c r="C31" s="12" t="s">
        <v>66</v>
      </c>
      <c r="D31" s="13" t="s">
        <v>67</v>
      </c>
      <c r="E31" s="13"/>
      <c r="F31" s="13"/>
      <c r="G31" s="13"/>
      <c r="H31" s="13"/>
      <c r="I31" s="13"/>
      <c r="J31" s="17" t="n">
        <v>0</v>
      </c>
      <c r="K31" s="17" t="n">
        <v>95</v>
      </c>
      <c r="L31" s="17" t="n">
        <v>75.76</v>
      </c>
      <c r="M31" s="17" t="n">
        <v>83</v>
      </c>
      <c r="N31" s="17" t="n">
        <v>89.17</v>
      </c>
      <c r="O31" s="17" t="n">
        <v>81.79</v>
      </c>
      <c r="P31" s="14"/>
      <c r="Q31" s="18" t="n">
        <f aca="false">SUM(J31:P31)/6</f>
        <v>70.7866666666667</v>
      </c>
      <c r="R31" s="19" t="n">
        <v>91.78</v>
      </c>
    </row>
    <row r="32" customFormat="false" ht="13.8" hidden="false" customHeight="false" outlineLevel="0" collapsed="false">
      <c r="B32" s="16" t="n">
        <f aca="false">B31+1</f>
        <v>24</v>
      </c>
      <c r="C32" s="12" t="s">
        <v>68</v>
      </c>
      <c r="D32" s="13" t="s">
        <v>69</v>
      </c>
      <c r="E32" s="13"/>
      <c r="F32" s="13"/>
      <c r="G32" s="13"/>
      <c r="H32" s="13"/>
      <c r="I32" s="13"/>
      <c r="J32" s="17" t="n">
        <v>90.56</v>
      </c>
      <c r="K32" s="17" t="n">
        <v>99</v>
      </c>
      <c r="L32" s="17" t="n">
        <v>98.79</v>
      </c>
      <c r="M32" s="17" t="n">
        <v>85</v>
      </c>
      <c r="N32" s="17" t="n">
        <v>91.9</v>
      </c>
      <c r="O32" s="17" t="n">
        <v>99.5</v>
      </c>
      <c r="P32" s="14"/>
      <c r="Q32" s="18" t="n">
        <f aca="false">SUM(J32:P32)/6</f>
        <v>94.125</v>
      </c>
      <c r="R32" s="19" t="n">
        <v>97.89</v>
      </c>
    </row>
    <row r="33" customFormat="false" ht="13.8" hidden="false" customHeight="false" outlineLevel="0" collapsed="false">
      <c r="B33" s="16" t="n">
        <f aca="false">B32+1</f>
        <v>25</v>
      </c>
      <c r="C33" s="12" t="s">
        <v>70</v>
      </c>
      <c r="D33" s="13" t="s">
        <v>71</v>
      </c>
      <c r="E33" s="13"/>
      <c r="F33" s="13"/>
      <c r="G33" s="13"/>
      <c r="H33" s="13"/>
      <c r="I33" s="13"/>
      <c r="J33" s="17" t="n">
        <v>88.33</v>
      </c>
      <c r="K33" s="17" t="n">
        <v>99</v>
      </c>
      <c r="L33" s="17" t="n">
        <v>81.03</v>
      </c>
      <c r="M33" s="17" t="n">
        <v>70</v>
      </c>
      <c r="N33" s="17" t="n">
        <v>86.27</v>
      </c>
      <c r="O33" s="17" t="n">
        <v>100</v>
      </c>
      <c r="P33" s="14"/>
      <c r="Q33" s="18" t="n">
        <f aca="false">SUM(J33:P33)/6</f>
        <v>87.4383333333333</v>
      </c>
      <c r="R33" s="19" t="n">
        <v>97.19</v>
      </c>
      <c r="T33" s="20"/>
    </row>
    <row r="34" customFormat="false" ht="13.8" hidden="false" customHeight="false" outlineLevel="0" collapsed="false">
      <c r="B34" s="16" t="n">
        <f aca="false">B33+1</f>
        <v>26</v>
      </c>
      <c r="C34" s="12" t="s">
        <v>72</v>
      </c>
      <c r="D34" s="13" t="s">
        <v>73</v>
      </c>
      <c r="E34" s="13"/>
      <c r="F34" s="13"/>
      <c r="G34" s="13"/>
      <c r="H34" s="13"/>
      <c r="I34" s="13"/>
      <c r="J34" s="17" t="n">
        <v>88.89</v>
      </c>
      <c r="K34" s="17" t="n">
        <v>84</v>
      </c>
      <c r="L34" s="17" t="n">
        <v>82.24</v>
      </c>
      <c r="M34" s="17" t="n">
        <v>88</v>
      </c>
      <c r="N34" s="17" t="n">
        <v>90.9</v>
      </c>
      <c r="O34" s="17" t="n">
        <v>100</v>
      </c>
      <c r="P34" s="14"/>
      <c r="Q34" s="18" t="n">
        <f aca="false">SUM(J34:P34)/6</f>
        <v>89.005</v>
      </c>
      <c r="R34" s="19" t="n">
        <v>74.39</v>
      </c>
      <c r="T34" s="20"/>
    </row>
    <row r="35" customFormat="false" ht="13.8" hidden="false" customHeight="false" outlineLevel="0" collapsed="false">
      <c r="B35" s="16" t="n">
        <f aca="false">B34+1</f>
        <v>27</v>
      </c>
      <c r="C35" s="12" t="s">
        <v>74</v>
      </c>
      <c r="D35" s="13" t="s">
        <v>75</v>
      </c>
      <c r="E35" s="13"/>
      <c r="F35" s="13"/>
      <c r="G35" s="13"/>
      <c r="H35" s="13"/>
      <c r="I35" s="13"/>
      <c r="J35" s="17" t="n">
        <v>85.06</v>
      </c>
      <c r="K35" s="17" t="n">
        <v>90</v>
      </c>
      <c r="L35" s="17" t="n">
        <v>0</v>
      </c>
      <c r="M35" s="17" t="n">
        <v>84</v>
      </c>
      <c r="N35" s="17" t="n">
        <v>91.49</v>
      </c>
      <c r="O35" s="17" t="n">
        <v>100</v>
      </c>
      <c r="P35" s="14"/>
      <c r="Q35" s="18" t="n">
        <f aca="false">SUM(J35:P35)/6</f>
        <v>75.0916666666667</v>
      </c>
      <c r="R35" s="19" t="n">
        <v>81.08</v>
      </c>
    </row>
    <row r="36" customFormat="false" ht="13.8" hidden="false" customHeight="false" outlineLevel="0" collapsed="false">
      <c r="B36" s="16" t="n">
        <f aca="false">B35+1</f>
        <v>28</v>
      </c>
      <c r="C36" s="12" t="s">
        <v>76</v>
      </c>
      <c r="D36" s="13" t="s">
        <v>77</v>
      </c>
      <c r="E36" s="13"/>
      <c r="F36" s="13"/>
      <c r="G36" s="13"/>
      <c r="H36" s="13"/>
      <c r="I36" s="13"/>
      <c r="J36" s="17" t="n">
        <v>83.41</v>
      </c>
      <c r="K36" s="17" t="n">
        <v>92</v>
      </c>
      <c r="L36" s="17" t="n">
        <v>0</v>
      </c>
      <c r="M36" s="17" t="n">
        <v>0</v>
      </c>
      <c r="N36" s="17" t="n">
        <v>0</v>
      </c>
      <c r="O36" s="17" t="n">
        <v>0</v>
      </c>
      <c r="P36" s="14"/>
      <c r="Q36" s="18" t="n">
        <f aca="false">SUM(J36:P36)/6</f>
        <v>29.235</v>
      </c>
      <c r="R36" s="19" t="n">
        <v>87.89</v>
      </c>
    </row>
    <row r="37" customFormat="false" ht="13.8" hidden="false" customHeight="false" outlineLevel="0" collapsed="false">
      <c r="B37" s="16" t="n">
        <f aca="false">B36+1</f>
        <v>29</v>
      </c>
      <c r="C37" s="12" t="s">
        <v>78</v>
      </c>
      <c r="D37" s="13" t="s">
        <v>79</v>
      </c>
      <c r="E37" s="13"/>
      <c r="F37" s="13"/>
      <c r="G37" s="13"/>
      <c r="H37" s="13"/>
      <c r="I37" s="13"/>
      <c r="J37" s="17" t="n">
        <v>87.22</v>
      </c>
      <c r="K37" s="17" t="n">
        <v>96.49</v>
      </c>
      <c r="L37" s="17" t="n">
        <v>97.09</v>
      </c>
      <c r="M37" s="17" t="n">
        <v>84</v>
      </c>
      <c r="N37" s="17" t="n">
        <v>86.69</v>
      </c>
      <c r="O37" s="17" t="n">
        <v>93.29</v>
      </c>
      <c r="P37" s="14"/>
      <c r="Q37" s="18" t="n">
        <f aca="false">SUM(J37:P37)/6</f>
        <v>90.7966666666667</v>
      </c>
      <c r="R37" s="19" t="n">
        <v>96.49</v>
      </c>
      <c r="S37" s="21"/>
      <c r="T37" s="21"/>
      <c r="U37" s="21"/>
      <c r="V37" s="21"/>
      <c r="W37" s="21"/>
    </row>
    <row r="38" customFormat="false" ht="13.8" hidden="false" customHeight="false" outlineLevel="0" collapsed="false">
      <c r="B38" s="16" t="n">
        <f aca="false">B37+1</f>
        <v>30</v>
      </c>
      <c r="C38" s="12" t="s">
        <v>80</v>
      </c>
      <c r="D38" s="13" t="s">
        <v>81</v>
      </c>
      <c r="E38" s="13"/>
      <c r="F38" s="13"/>
      <c r="G38" s="13"/>
      <c r="H38" s="13"/>
      <c r="I38" s="13"/>
      <c r="J38" s="17" t="n">
        <v>85</v>
      </c>
      <c r="K38" s="17" t="n">
        <v>82.98</v>
      </c>
      <c r="L38" s="17" t="n">
        <v>92.41</v>
      </c>
      <c r="M38" s="17" t="n">
        <v>86</v>
      </c>
      <c r="N38" s="17" t="n">
        <v>91.49</v>
      </c>
      <c r="O38" s="17" t="n">
        <v>92.79</v>
      </c>
      <c r="P38" s="14"/>
      <c r="Q38" s="18" t="n">
        <f aca="false">SUM(J38:P38)/6</f>
        <v>88.445</v>
      </c>
      <c r="R38" s="19" t="n">
        <v>82.98</v>
      </c>
      <c r="S38" s="21"/>
      <c r="T38" s="21"/>
      <c r="U38" s="21"/>
      <c r="V38" s="21"/>
      <c r="W38" s="21"/>
    </row>
    <row r="39" customFormat="false" ht="13.8" hidden="false" customHeight="false" outlineLevel="0" collapsed="false">
      <c r="B39" s="16" t="n">
        <f aca="false">B38+1</f>
        <v>31</v>
      </c>
      <c r="C39" s="12" t="s">
        <v>82</v>
      </c>
      <c r="D39" s="13" t="s">
        <v>83</v>
      </c>
      <c r="E39" s="13"/>
      <c r="F39" s="13"/>
      <c r="G39" s="13"/>
      <c r="H39" s="13"/>
      <c r="I39" s="13"/>
      <c r="J39" s="17" t="n">
        <v>0</v>
      </c>
      <c r="K39" s="17" t="n">
        <v>0</v>
      </c>
      <c r="L39" s="17" t="n">
        <v>0</v>
      </c>
      <c r="M39" s="17" t="n">
        <v>0</v>
      </c>
      <c r="N39" s="17" t="n">
        <v>0</v>
      </c>
      <c r="O39" s="17" t="n">
        <v>0</v>
      </c>
      <c r="P39" s="14"/>
      <c r="Q39" s="18" t="n">
        <f aca="false">SUM(J39:P39)/6</f>
        <v>0</v>
      </c>
      <c r="R39" s="19" t="n">
        <v>0</v>
      </c>
      <c r="S39" s="22" t="n">
        <f aca="false">AVERAGE(N9:N43)</f>
        <v>67.1874285714286</v>
      </c>
      <c r="T39" s="21"/>
      <c r="U39" s="21"/>
      <c r="V39" s="22" t="n">
        <f aca="false">AVERAGE(O9:O43)</f>
        <v>65.4642857142857</v>
      </c>
      <c r="W39" s="21"/>
    </row>
    <row r="40" customFormat="false" ht="13.8" hidden="false" customHeight="false" outlineLevel="0" collapsed="false">
      <c r="B40" s="16" t="n">
        <f aca="false">B39+1</f>
        <v>32</v>
      </c>
      <c r="C40" s="12" t="s">
        <v>84</v>
      </c>
      <c r="D40" s="13" t="s">
        <v>85</v>
      </c>
      <c r="E40" s="13"/>
      <c r="F40" s="13"/>
      <c r="G40" s="13"/>
      <c r="H40" s="13"/>
      <c r="I40" s="13"/>
      <c r="J40" s="17" t="n">
        <v>88.89</v>
      </c>
      <c r="K40" s="17" t="n">
        <v>71.08</v>
      </c>
      <c r="L40" s="17" t="n">
        <v>97.26</v>
      </c>
      <c r="M40" s="17" t="n">
        <v>87</v>
      </c>
      <c r="N40" s="17" t="n">
        <v>84.1</v>
      </c>
      <c r="O40" s="17" t="n">
        <v>82.79</v>
      </c>
      <c r="P40" s="14"/>
      <c r="Q40" s="18" t="n">
        <f aca="false">SUM(J40:P40)/6</f>
        <v>85.1866666666667</v>
      </c>
      <c r="R40" s="19" t="n">
        <v>71.08</v>
      </c>
      <c r="S40" s="21" t="n">
        <f aca="false">COUNTIF(N9:N43,"&gt;=67")</f>
        <v>27</v>
      </c>
      <c r="T40" s="22" t="n">
        <f aca="false">S40*100/35</f>
        <v>77.1428571428571</v>
      </c>
      <c r="U40" s="21"/>
      <c r="V40" s="21" t="n">
        <f aca="false">COUNTIF(O9:O43,"&gt;=65")</f>
        <v>25</v>
      </c>
      <c r="W40" s="22" t="n">
        <f aca="false">V40*100/35</f>
        <v>71.4285714285714</v>
      </c>
    </row>
    <row r="41" customFormat="false" ht="13.8" hidden="false" customHeight="false" outlineLevel="0" collapsed="false">
      <c r="B41" s="16" t="n">
        <f aca="false">B40+1</f>
        <v>33</v>
      </c>
      <c r="C41" s="12" t="s">
        <v>86</v>
      </c>
      <c r="D41" s="13" t="s">
        <v>87</v>
      </c>
      <c r="E41" s="13"/>
      <c r="F41" s="13"/>
      <c r="G41" s="13"/>
      <c r="H41" s="13"/>
      <c r="I41" s="13"/>
      <c r="J41" s="17" t="n">
        <v>91.67</v>
      </c>
      <c r="K41" s="17" t="n">
        <v>92</v>
      </c>
      <c r="L41" s="17" t="n">
        <v>82.09</v>
      </c>
      <c r="M41" s="17" t="n">
        <v>85</v>
      </c>
      <c r="N41" s="17" t="n">
        <v>85.05</v>
      </c>
      <c r="O41" s="17" t="n">
        <v>70</v>
      </c>
      <c r="P41" s="14"/>
      <c r="Q41" s="18" t="n">
        <f aca="false">SUM(J41:P41)/6</f>
        <v>84.3016666666667</v>
      </c>
      <c r="R41" s="19" t="n">
        <v>87.98</v>
      </c>
    </row>
    <row r="42" customFormat="false" ht="13.8" hidden="false" customHeight="false" outlineLevel="0" collapsed="false">
      <c r="B42" s="16" t="n">
        <f aca="false">B41+1</f>
        <v>34</v>
      </c>
      <c r="C42" s="12" t="s">
        <v>88</v>
      </c>
      <c r="D42" s="13" t="s">
        <v>89</v>
      </c>
      <c r="E42" s="13"/>
      <c r="F42" s="13"/>
      <c r="G42" s="13"/>
      <c r="H42" s="13"/>
      <c r="I42" s="13"/>
      <c r="J42" s="17" t="n">
        <v>0</v>
      </c>
      <c r="K42" s="17" t="n">
        <v>70</v>
      </c>
      <c r="L42" s="17" t="n">
        <v>0</v>
      </c>
      <c r="M42" s="17" t="n">
        <v>0</v>
      </c>
      <c r="N42" s="17" t="n">
        <v>0</v>
      </c>
      <c r="O42" s="17" t="n">
        <v>0</v>
      </c>
      <c r="P42" s="14"/>
      <c r="Q42" s="18" t="n">
        <f aca="false">SUM(J42:P42)/6</f>
        <v>11.6666666666667</v>
      </c>
      <c r="R42" s="19" t="n">
        <v>0</v>
      </c>
    </row>
    <row r="43" customFormat="false" ht="13.8" hidden="false" customHeight="false" outlineLevel="0" collapsed="false">
      <c r="B43" s="16" t="n">
        <f aca="false">B42+1</f>
        <v>35</v>
      </c>
      <c r="C43" s="12" t="s">
        <v>90</v>
      </c>
      <c r="D43" s="13" t="s">
        <v>91</v>
      </c>
      <c r="E43" s="13"/>
      <c r="F43" s="13"/>
      <c r="G43" s="13"/>
      <c r="H43" s="13"/>
      <c r="I43" s="13"/>
      <c r="J43" s="17" t="n">
        <v>0</v>
      </c>
      <c r="K43" s="17" t="n">
        <v>70</v>
      </c>
      <c r="L43" s="17" t="n">
        <v>0</v>
      </c>
      <c r="M43" s="17" t="n">
        <v>0</v>
      </c>
      <c r="N43" s="17" t="n">
        <v>0</v>
      </c>
      <c r="O43" s="17" t="n">
        <v>0</v>
      </c>
      <c r="P43" s="14"/>
      <c r="Q43" s="18" t="n">
        <f aca="false">SUM(J43:P43)/6</f>
        <v>11.6666666666667</v>
      </c>
      <c r="R43" s="19" t="n">
        <v>0</v>
      </c>
      <c r="T43" s="20"/>
    </row>
    <row r="44" customFormat="false" ht="14.25" hidden="false" customHeight="false" outlineLevel="0" collapsed="false">
      <c r="B44" s="16" t="n">
        <f aca="false">B43+1</f>
        <v>36</v>
      </c>
      <c r="C44" s="16"/>
      <c r="D44" s="16"/>
      <c r="E44" s="16"/>
      <c r="F44" s="16"/>
      <c r="G44" s="16"/>
      <c r="H44" s="16"/>
      <c r="I44" s="16"/>
      <c r="J44" s="14"/>
      <c r="K44" s="14"/>
      <c r="L44" s="14"/>
      <c r="M44" s="14"/>
      <c r="N44" s="14"/>
      <c r="O44" s="14"/>
      <c r="P44" s="14"/>
      <c r="Q44" s="18" t="n">
        <f aca="false">SUM(J44:P44)/7</f>
        <v>0</v>
      </c>
    </row>
    <row r="45" customFormat="false" ht="14.25" hidden="false" customHeight="false" outlineLevel="0" collapsed="false">
      <c r="B45" s="16" t="n">
        <f aca="false">B44+1</f>
        <v>37</v>
      </c>
      <c r="C45" s="23"/>
      <c r="D45" s="16"/>
      <c r="E45" s="16"/>
      <c r="F45" s="16"/>
      <c r="G45" s="16"/>
      <c r="H45" s="16"/>
      <c r="I45" s="16"/>
      <c r="J45" s="14"/>
      <c r="K45" s="14"/>
      <c r="L45" s="14"/>
      <c r="M45" s="14"/>
      <c r="N45" s="14"/>
      <c r="O45" s="14"/>
      <c r="P45" s="14"/>
      <c r="Q45" s="18" t="n">
        <f aca="false">SUM(J45:P45)/7</f>
        <v>0</v>
      </c>
    </row>
    <row r="46" customFormat="false" ht="14.25" hidden="false" customHeight="false" outlineLevel="0" collapsed="false">
      <c r="B46" s="16" t="n">
        <f aca="false">B45+1</f>
        <v>38</v>
      </c>
      <c r="C46" s="23"/>
      <c r="D46" s="16"/>
      <c r="E46" s="16"/>
      <c r="F46" s="16"/>
      <c r="G46" s="16"/>
      <c r="H46" s="16"/>
      <c r="I46" s="16"/>
      <c r="J46" s="14"/>
      <c r="K46" s="14"/>
      <c r="L46" s="14"/>
      <c r="M46" s="14"/>
      <c r="N46" s="14"/>
      <c r="O46" s="14"/>
      <c r="P46" s="14"/>
      <c r="Q46" s="18" t="n">
        <f aca="false">SUM(J46:P46)/7</f>
        <v>0</v>
      </c>
    </row>
    <row r="47" customFormat="false" ht="14.25" hidden="false" customHeight="false" outlineLevel="0" collapsed="false">
      <c r="B47" s="16" t="n">
        <f aca="false">B46+1</f>
        <v>39</v>
      </c>
      <c r="C47" s="23"/>
      <c r="D47" s="16"/>
      <c r="E47" s="16"/>
      <c r="F47" s="16"/>
      <c r="G47" s="16"/>
      <c r="H47" s="16"/>
      <c r="I47" s="16"/>
      <c r="J47" s="14"/>
      <c r="K47" s="14"/>
      <c r="L47" s="14"/>
      <c r="M47" s="14"/>
      <c r="N47" s="14"/>
      <c r="O47" s="14"/>
      <c r="P47" s="14"/>
      <c r="Q47" s="18" t="n">
        <f aca="false">SUM(J47:P47)/7</f>
        <v>0</v>
      </c>
    </row>
    <row r="48" customFormat="false" ht="14.25" hidden="false" customHeight="false" outlineLevel="0" collapsed="false">
      <c r="B48" s="16" t="n">
        <f aca="false">B47+1</f>
        <v>40</v>
      </c>
      <c r="C48" s="23"/>
      <c r="D48" s="16"/>
      <c r="E48" s="16"/>
      <c r="F48" s="16"/>
      <c r="G48" s="16"/>
      <c r="H48" s="16"/>
      <c r="I48" s="16"/>
      <c r="J48" s="14"/>
      <c r="K48" s="14"/>
      <c r="L48" s="14"/>
      <c r="M48" s="14"/>
      <c r="N48" s="14"/>
      <c r="O48" s="14"/>
      <c r="P48" s="14"/>
      <c r="Q48" s="18" t="n">
        <f aca="false">SUM(J48:P48)/7</f>
        <v>0</v>
      </c>
      <c r="V48" s="20"/>
    </row>
    <row r="49" customFormat="false" ht="14.25" hidden="false" customHeight="false" outlineLevel="0" collapsed="false">
      <c r="B49" s="16" t="n">
        <f aca="false">B48+1</f>
        <v>41</v>
      </c>
      <c r="C49" s="23"/>
      <c r="D49" s="16"/>
      <c r="E49" s="16"/>
      <c r="F49" s="16"/>
      <c r="G49" s="16"/>
      <c r="H49" s="16"/>
      <c r="I49" s="16"/>
      <c r="J49" s="14"/>
      <c r="K49" s="14"/>
      <c r="L49" s="14"/>
      <c r="M49" s="14"/>
      <c r="N49" s="14"/>
      <c r="O49" s="14"/>
      <c r="P49" s="14"/>
      <c r="Q49" s="18" t="n">
        <f aca="false">SUM(J49:P49)/7</f>
        <v>0</v>
      </c>
    </row>
    <row r="50" customFormat="false" ht="14.25" hidden="false" customHeight="false" outlineLevel="0" collapsed="false">
      <c r="B50" s="16" t="n">
        <f aca="false">B49+1</f>
        <v>42</v>
      </c>
      <c r="C50" s="23"/>
      <c r="D50" s="16"/>
      <c r="E50" s="16"/>
      <c r="F50" s="16"/>
      <c r="G50" s="16"/>
      <c r="H50" s="16"/>
      <c r="I50" s="16"/>
      <c r="J50" s="14"/>
      <c r="K50" s="14"/>
      <c r="L50" s="14"/>
      <c r="M50" s="14"/>
      <c r="N50" s="14"/>
      <c r="O50" s="14"/>
      <c r="P50" s="14"/>
      <c r="Q50" s="18" t="n">
        <f aca="false">SUM(J50:P50)/7</f>
        <v>0</v>
      </c>
    </row>
    <row r="51" customFormat="false" ht="14.25" hidden="false" customHeight="false" outlineLevel="0" collapsed="false">
      <c r="B51" s="16" t="n">
        <f aca="false">B50+1</f>
        <v>43</v>
      </c>
      <c r="C51" s="23"/>
      <c r="D51" s="16"/>
      <c r="E51" s="16"/>
      <c r="F51" s="16"/>
      <c r="G51" s="16"/>
      <c r="H51" s="16"/>
      <c r="I51" s="16"/>
      <c r="J51" s="14"/>
      <c r="K51" s="14"/>
      <c r="L51" s="14"/>
      <c r="M51" s="14"/>
      <c r="N51" s="14"/>
      <c r="O51" s="14"/>
      <c r="P51" s="14"/>
      <c r="Q51" s="18" t="n">
        <f aca="false">SUM(J51:P51)/7</f>
        <v>0</v>
      </c>
    </row>
    <row r="52" customFormat="false" ht="14.25" hidden="false" customHeight="false" outlineLevel="0" collapsed="false">
      <c r="B52" s="16" t="n">
        <f aca="false">B51+1</f>
        <v>44</v>
      </c>
      <c r="C52" s="23"/>
      <c r="D52" s="16"/>
      <c r="E52" s="16"/>
      <c r="F52" s="16"/>
      <c r="G52" s="16"/>
      <c r="H52" s="16"/>
      <c r="I52" s="16"/>
      <c r="J52" s="14"/>
      <c r="K52" s="14"/>
      <c r="L52" s="14"/>
      <c r="M52" s="14"/>
      <c r="N52" s="14"/>
      <c r="O52" s="14"/>
      <c r="P52" s="14"/>
      <c r="Q52" s="18" t="n">
        <f aca="false">SUM(J52:P52)/7</f>
        <v>0</v>
      </c>
    </row>
    <row r="53" customFormat="false" ht="14.25" hidden="false" customHeight="false" outlineLevel="0" collapsed="false">
      <c r="B53" s="16" t="n">
        <f aca="false">B52+1</f>
        <v>45</v>
      </c>
      <c r="C53" s="12"/>
      <c r="D53" s="24"/>
      <c r="E53" s="24"/>
      <c r="F53" s="24"/>
      <c r="G53" s="24"/>
      <c r="H53" s="24"/>
      <c r="I53" s="24"/>
      <c r="J53" s="12"/>
      <c r="K53" s="12"/>
      <c r="L53" s="12"/>
      <c r="M53" s="12"/>
      <c r="N53" s="12"/>
      <c r="O53" s="12"/>
      <c r="P53" s="12"/>
      <c r="Q53" s="18" t="n">
        <f aca="false">SUM(J53:P53)/7</f>
        <v>0</v>
      </c>
    </row>
    <row r="54" customFormat="false" ht="14.25" hidden="false" customHeight="false" outlineLevel="0" collapsed="false">
      <c r="C54" s="10"/>
      <c r="D54" s="10"/>
      <c r="E54" s="5"/>
      <c r="H54" s="25" t="s">
        <v>92</v>
      </c>
      <c r="I54" s="25"/>
      <c r="J54" s="26" t="n">
        <f aca="false">COUNTIF(J9:J53,"&gt;=70")</f>
        <v>30</v>
      </c>
      <c r="K54" s="26" t="n">
        <f aca="false">COUNTIF(K9:K53,"&gt;=70")</f>
        <v>33</v>
      </c>
      <c r="L54" s="26" t="n">
        <f aca="false">COUNTIF(L9:L53,"&gt;=70")</f>
        <v>22</v>
      </c>
      <c r="M54" s="26" t="n">
        <f aca="false">COUNTIF(M9:M43,"&gt;=70")</f>
        <v>21</v>
      </c>
      <c r="N54" s="26" t="n">
        <f aca="false">COUNTIF(N9:N53,"&gt;=70")</f>
        <v>27</v>
      </c>
      <c r="O54" s="26" t="n">
        <f aca="false">COUNTIF(O9:O53,"&gt;=70")</f>
        <v>25</v>
      </c>
      <c r="P54" s="26" t="n">
        <f aca="false">COUNTIF(P9:P53,"&gt;=70")</f>
        <v>0</v>
      </c>
      <c r="Q54" s="27" t="n">
        <f aca="false">COUNTIF(Q9:Q48,"&gt;=70")</f>
        <v>23</v>
      </c>
    </row>
    <row r="55" customFormat="false" ht="14.25" hidden="false" customHeight="false" outlineLevel="0" collapsed="false">
      <c r="C55" s="10"/>
      <c r="D55" s="10"/>
      <c r="E55" s="28"/>
      <c r="H55" s="29" t="s">
        <v>93</v>
      </c>
      <c r="I55" s="29"/>
      <c r="J55" s="30" t="n">
        <f aca="false">COUNTIF(J9:J53,"&lt;70")</f>
        <v>5</v>
      </c>
      <c r="K55" s="30" t="n">
        <f aca="false">COUNTIF(K9:K53,"&lt;70")</f>
        <v>2</v>
      </c>
      <c r="L55" s="30" t="n">
        <f aca="false">COUNTIF(L9:L53,"&lt;70")</f>
        <v>13</v>
      </c>
      <c r="M55" s="30" t="n">
        <f aca="false">COUNTIF(M9:M43,"&lt;70")</f>
        <v>14</v>
      </c>
      <c r="N55" s="30" t="n">
        <f aca="false">COUNTIF(N9:N53,"&lt;70")</f>
        <v>8</v>
      </c>
      <c r="O55" s="30" t="n">
        <f aca="false">COUNTIF(O9:O53,"&lt;70")</f>
        <v>10</v>
      </c>
      <c r="P55" s="30" t="n">
        <f aca="false">COUNTIF(P9:P53,"&lt;70")</f>
        <v>0</v>
      </c>
      <c r="Q55" s="30" t="n">
        <f aca="false">COUNTIF(Q9:Q53,"&lt;70")</f>
        <v>22</v>
      </c>
    </row>
    <row r="56" customFormat="false" ht="14.25" hidden="false" customHeight="false" outlineLevel="0" collapsed="false">
      <c r="C56" s="31"/>
      <c r="D56" s="31"/>
      <c r="E56" s="31"/>
      <c r="H56" s="29" t="s">
        <v>94</v>
      </c>
      <c r="I56" s="29"/>
      <c r="J56" s="30" t="n">
        <f aca="false">COUNT(J9:J53)</f>
        <v>35</v>
      </c>
      <c r="K56" s="30" t="n">
        <f aca="false">COUNT(K9:K53)</f>
        <v>35</v>
      </c>
      <c r="L56" s="30" t="n">
        <f aca="false">COUNT(L9:L53)</f>
        <v>35</v>
      </c>
      <c r="M56" s="30" t="n">
        <f aca="false">COUNT(M9:M53)</f>
        <v>35</v>
      </c>
      <c r="N56" s="30" t="n">
        <f aca="false">COUNT(N9:N53)</f>
        <v>35</v>
      </c>
      <c r="O56" s="30" t="n">
        <f aca="false">COUNT(O9:O53)</f>
        <v>35</v>
      </c>
      <c r="P56" s="30" t="n">
        <f aca="false">COUNT(P9:P53)</f>
        <v>0</v>
      </c>
      <c r="Q56" s="30" t="n">
        <f aca="false">COUNT(Q9:Q53)</f>
        <v>45</v>
      </c>
    </row>
    <row r="57" customFormat="false" ht="14.25" hidden="false" customHeight="false" outlineLevel="0" collapsed="false">
      <c r="C57" s="10"/>
      <c r="D57" s="10"/>
      <c r="E57" s="5"/>
      <c r="H57" s="32" t="s">
        <v>95</v>
      </c>
      <c r="I57" s="32"/>
      <c r="J57" s="33" t="n">
        <f aca="false">J54/J56</f>
        <v>0.857142857142857</v>
      </c>
      <c r="K57" s="34" t="n">
        <f aca="false">K54/K56</f>
        <v>0.942857142857143</v>
      </c>
      <c r="L57" s="34" t="n">
        <f aca="false">L54/L56</f>
        <v>0.628571428571429</v>
      </c>
      <c r="M57" s="34" t="n">
        <f aca="false">M54/M56</f>
        <v>0.6</v>
      </c>
      <c r="N57" s="34" t="n">
        <f aca="false">N54/N56</f>
        <v>0.771428571428571</v>
      </c>
      <c r="O57" s="34" t="n">
        <f aca="false">O54/O56</f>
        <v>0.714285714285714</v>
      </c>
      <c r="P57" s="34" t="e">
        <f aca="false">P54/P56</f>
        <v>#DIV/0!</v>
      </c>
      <c r="Q57" s="34" t="n">
        <f aca="false">Q54/Q56</f>
        <v>0.511111111111111</v>
      </c>
    </row>
    <row r="58" customFormat="false" ht="14.25" hidden="false" customHeight="false" outlineLevel="0" collapsed="false">
      <c r="C58" s="10"/>
      <c r="D58" s="10"/>
      <c r="E58" s="5"/>
      <c r="H58" s="32" t="s">
        <v>96</v>
      </c>
      <c r="I58" s="32"/>
      <c r="J58" s="33" t="n">
        <f aca="false">J55/J56</f>
        <v>0.142857142857143</v>
      </c>
      <c r="K58" s="33" t="n">
        <f aca="false">K55/K56</f>
        <v>0.0571428571428571</v>
      </c>
      <c r="L58" s="34" t="n">
        <f aca="false">L55/L56</f>
        <v>0.371428571428571</v>
      </c>
      <c r="M58" s="34" t="n">
        <f aca="false">M55/M56</f>
        <v>0.4</v>
      </c>
      <c r="N58" s="34" t="n">
        <f aca="false">N55/N56</f>
        <v>0.228571428571429</v>
      </c>
      <c r="O58" s="34" t="n">
        <f aca="false">O55/O56</f>
        <v>0.285714285714286</v>
      </c>
      <c r="P58" s="34" t="e">
        <f aca="false">P55/P56</f>
        <v>#DIV/0!</v>
      </c>
      <c r="Q58" s="34" t="n">
        <f aca="false">Q55/Q56</f>
        <v>0.488888888888889</v>
      </c>
    </row>
    <row r="59" customFormat="false" ht="14.25" hidden="false" customHeight="false" outlineLevel="0" collapsed="false">
      <c r="C59" s="10"/>
      <c r="D59" s="10"/>
      <c r="E59" s="28"/>
    </row>
    <row r="60" customFormat="false" ht="14.25" hidden="false" customHeight="false" outlineLevel="0" collapsed="false">
      <c r="C60" s="5"/>
      <c r="D60" s="5"/>
      <c r="E60" s="28"/>
    </row>
    <row r="61" customFormat="false" ht="14.25" hidden="false" customHeight="false" outlineLevel="0" collapsed="false">
      <c r="J61" s="35"/>
      <c r="K61" s="35"/>
      <c r="L61" s="35"/>
      <c r="M61" s="35"/>
      <c r="N61" s="35"/>
      <c r="O61" s="35"/>
      <c r="P61" s="35"/>
    </row>
    <row r="62" customFormat="false" ht="14.25" hidden="false" customHeight="false" outlineLevel="0" collapsed="false">
      <c r="J62" s="36" t="s">
        <v>97</v>
      </c>
      <c r="K62" s="36"/>
      <c r="L62" s="36"/>
      <c r="M62" s="36"/>
      <c r="N62" s="36"/>
      <c r="O62" s="36"/>
      <c r="P62" s="36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AA62"/>
  <sheetViews>
    <sheetView showFormulas="false" showGridLines="true" showRowColHeaders="true" showZeros="true" rightToLeft="false" tabSelected="false" showOutlineSymbols="true" defaultGridColor="true" view="normal" topLeftCell="B7" colorId="64" zoomScale="100" zoomScaleNormal="100" zoomScalePageLayoutView="100" workbookViewId="0">
      <selection pane="topLeft" activeCell="T39" activeCellId="1" sqref="U18:W27 T39"/>
    </sheetView>
  </sheetViews>
  <sheetFormatPr defaultColWidth="10.445312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9" min="4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5"/>
    <col collapsed="false" customWidth="true" hidden="false" outlineLevel="0" max="16" min="14" style="0" width="5.73"/>
    <col collapsed="false" customWidth="true" hidden="false" outlineLevel="0" max="17" min="17" style="0" width="8.73"/>
    <col collapsed="false" customWidth="true" hidden="false" outlineLevel="0" max="19" min="18" style="0" width="5.73"/>
    <col collapsed="false" customWidth="true" hidden="false" outlineLevel="0" max="22" min="20" style="0" width="9.09"/>
  </cols>
  <sheetData>
    <row r="2" customFormat="false" ht="1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4.2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4.25" hidden="false" customHeight="false" outlineLevel="0" collapsed="false">
      <c r="C4" s="0" t="s">
        <v>2</v>
      </c>
      <c r="D4" s="6" t="s">
        <v>98</v>
      </c>
      <c r="E4" s="6"/>
      <c r="F4" s="6"/>
      <c r="G4" s="6"/>
      <c r="I4" s="0" t="s">
        <v>4</v>
      </c>
      <c r="J4" s="7" t="s">
        <v>5</v>
      </c>
      <c r="K4" s="7"/>
      <c r="M4" s="0" t="s">
        <v>6</v>
      </c>
      <c r="N4" s="8" t="n">
        <v>45231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4.25" hidden="false" customHeight="false" outlineLevel="0" collapsed="false">
      <c r="C6" s="0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4.2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4" t="s">
        <v>14</v>
      </c>
      <c r="K8" s="14" t="s">
        <v>15</v>
      </c>
      <c r="L8" s="14" t="s">
        <v>16</v>
      </c>
      <c r="M8" s="14" t="s">
        <v>17</v>
      </c>
      <c r="N8" s="14" t="s">
        <v>18</v>
      </c>
      <c r="O8" s="14" t="s">
        <v>19</v>
      </c>
      <c r="P8" s="14" t="s">
        <v>20</v>
      </c>
      <c r="Q8" s="15" t="s">
        <v>21</v>
      </c>
    </row>
    <row r="9" customFormat="false" ht="13.8" hidden="false" customHeight="false" outlineLevel="0" collapsed="false">
      <c r="B9" s="16" t="n">
        <v>1</v>
      </c>
      <c r="C9" s="12" t="s">
        <v>22</v>
      </c>
      <c r="D9" s="13" t="s">
        <v>23</v>
      </c>
      <c r="E9" s="13"/>
      <c r="F9" s="13"/>
      <c r="G9" s="13"/>
      <c r="H9" s="13"/>
      <c r="I9" s="13"/>
      <c r="J9" s="14" t="n">
        <v>100</v>
      </c>
      <c r="K9" s="14" t="n">
        <v>98</v>
      </c>
      <c r="L9" s="14" t="n">
        <v>0</v>
      </c>
      <c r="M9" s="14" t="n">
        <v>0</v>
      </c>
      <c r="N9" s="14" t="n">
        <v>0</v>
      </c>
      <c r="O9" s="14"/>
      <c r="P9" s="14"/>
      <c r="Q9" s="18" t="n">
        <f aca="false">SUM(J9:P9)/7</f>
        <v>28.2857142857143</v>
      </c>
    </row>
    <row r="10" customFormat="false" ht="13.8" hidden="false" customHeight="false" outlineLevel="0" collapsed="false">
      <c r="B10" s="16" t="n">
        <f aca="false">B9+1</f>
        <v>2</v>
      </c>
      <c r="C10" s="12" t="s">
        <v>24</v>
      </c>
      <c r="D10" s="13" t="s">
        <v>25</v>
      </c>
      <c r="E10" s="13"/>
      <c r="F10" s="13"/>
      <c r="G10" s="13"/>
      <c r="H10" s="13"/>
      <c r="I10" s="13"/>
      <c r="J10" s="14" t="n">
        <v>87</v>
      </c>
      <c r="K10" s="14" t="n">
        <v>91</v>
      </c>
      <c r="L10" s="14" t="n">
        <v>0</v>
      </c>
      <c r="M10" s="14" t="n">
        <v>0</v>
      </c>
      <c r="N10" s="14" t="n">
        <v>0</v>
      </c>
      <c r="O10" s="14"/>
      <c r="P10" s="14"/>
      <c r="Q10" s="18" t="n">
        <f aca="false">SUM(J10:P10)/7</f>
        <v>25.4285714285714</v>
      </c>
    </row>
    <row r="11" customFormat="false" ht="13.8" hidden="false" customHeight="false" outlineLevel="0" collapsed="false">
      <c r="B11" s="16" t="n">
        <f aca="false">B10+1</f>
        <v>3</v>
      </c>
      <c r="C11" s="12" t="s">
        <v>26</v>
      </c>
      <c r="D11" s="13" t="s">
        <v>27</v>
      </c>
      <c r="E11" s="13"/>
      <c r="F11" s="13"/>
      <c r="G11" s="13"/>
      <c r="H11" s="13"/>
      <c r="I11" s="13"/>
      <c r="J11" s="14" t="n">
        <v>75</v>
      </c>
      <c r="K11" s="14" t="n">
        <v>94.5</v>
      </c>
      <c r="L11" s="14" t="n">
        <v>0</v>
      </c>
      <c r="M11" s="14" t="n">
        <v>0</v>
      </c>
      <c r="N11" s="14" t="n">
        <v>0</v>
      </c>
      <c r="O11" s="14"/>
      <c r="P11" s="14"/>
      <c r="Q11" s="18" t="n">
        <f aca="false">SUM(J11:P11)/7</f>
        <v>24.2142857142857</v>
      </c>
    </row>
    <row r="12" customFormat="false" ht="13.8" hidden="false" customHeight="false" outlineLevel="0" collapsed="false">
      <c r="B12" s="16" t="n">
        <f aca="false">B11+1</f>
        <v>4</v>
      </c>
      <c r="C12" s="12" t="s">
        <v>28</v>
      </c>
      <c r="D12" s="13" t="s">
        <v>29</v>
      </c>
      <c r="E12" s="13"/>
      <c r="F12" s="13"/>
      <c r="G12" s="13"/>
      <c r="H12" s="13"/>
      <c r="I12" s="13"/>
      <c r="J12" s="14" t="n">
        <v>82</v>
      </c>
      <c r="K12" s="14" t="n">
        <v>70</v>
      </c>
      <c r="L12" s="14" t="n">
        <v>0</v>
      </c>
      <c r="M12" s="14" t="n">
        <v>0</v>
      </c>
      <c r="N12" s="14" t="n">
        <v>0</v>
      </c>
      <c r="O12" s="14"/>
      <c r="P12" s="14"/>
      <c r="Q12" s="18" t="n">
        <f aca="false">SUM(J12:P12)/7</f>
        <v>21.7142857142857</v>
      </c>
      <c r="R12" s="21" t="n">
        <v>70</v>
      </c>
      <c r="S12" s="21"/>
      <c r="T12" s="21"/>
      <c r="U12" s="21"/>
      <c r="V12" s="21"/>
      <c r="W12" s="21"/>
      <c r="X12" s="21"/>
    </row>
    <row r="13" customFormat="false" ht="13.8" hidden="false" customHeight="false" outlineLevel="0" collapsed="false">
      <c r="B13" s="16" t="n">
        <f aca="false">B12+1</f>
        <v>5</v>
      </c>
      <c r="C13" s="12" t="s">
        <v>30</v>
      </c>
      <c r="D13" s="13" t="s">
        <v>31</v>
      </c>
      <c r="E13" s="13"/>
      <c r="F13" s="13"/>
      <c r="G13" s="13"/>
      <c r="H13" s="13"/>
      <c r="I13" s="13"/>
      <c r="J13" s="14" t="n">
        <v>83</v>
      </c>
      <c r="K13" s="14" t="n">
        <v>83.5</v>
      </c>
      <c r="L13" s="14" t="n">
        <v>0</v>
      </c>
      <c r="M13" s="14" t="n">
        <v>0</v>
      </c>
      <c r="N13" s="14" t="n">
        <v>0</v>
      </c>
      <c r="O13" s="14"/>
      <c r="P13" s="14"/>
      <c r="Q13" s="18" t="n">
        <f aca="false">SUM(J13:P13)/7</f>
        <v>23.7857142857143</v>
      </c>
      <c r="R13" s="21"/>
      <c r="S13" s="21"/>
      <c r="T13" s="21"/>
      <c r="U13" s="21"/>
      <c r="V13" s="21"/>
      <c r="W13" s="21"/>
      <c r="X13" s="21"/>
    </row>
    <row r="14" customFormat="false" ht="13.8" hidden="false" customHeight="false" outlineLevel="0" collapsed="false">
      <c r="B14" s="16" t="n">
        <f aca="false">B13+1</f>
        <v>6</v>
      </c>
      <c r="C14" s="12" t="s">
        <v>32</v>
      </c>
      <c r="D14" s="13" t="s">
        <v>33</v>
      </c>
      <c r="E14" s="13"/>
      <c r="F14" s="13"/>
      <c r="G14" s="13"/>
      <c r="H14" s="13"/>
      <c r="I14" s="13"/>
      <c r="J14" s="14" t="n">
        <v>0</v>
      </c>
      <c r="K14" s="14" t="n">
        <v>83</v>
      </c>
      <c r="L14" s="14" t="n">
        <v>0</v>
      </c>
      <c r="M14" s="14" t="n">
        <v>88</v>
      </c>
      <c r="N14" s="14" t="n">
        <v>90</v>
      </c>
      <c r="O14" s="14"/>
      <c r="P14" s="14"/>
      <c r="Q14" s="18" t="n">
        <f aca="false">SUM(J14:P14)/7</f>
        <v>37.2857142857143</v>
      </c>
      <c r="R14" s="21"/>
      <c r="S14" s="21"/>
      <c r="T14" s="21"/>
      <c r="U14" s="21"/>
      <c r="V14" s="21"/>
      <c r="W14" s="21"/>
      <c r="X14" s="21"/>
    </row>
    <row r="15" customFormat="false" ht="13.8" hidden="false" customHeight="false" outlineLevel="0" collapsed="false">
      <c r="B15" s="16" t="n">
        <f aca="false">B14+1</f>
        <v>7</v>
      </c>
      <c r="C15" s="12" t="s">
        <v>34</v>
      </c>
      <c r="D15" s="13" t="s">
        <v>35</v>
      </c>
      <c r="E15" s="13"/>
      <c r="F15" s="13"/>
      <c r="G15" s="13"/>
      <c r="H15" s="13"/>
      <c r="I15" s="13"/>
      <c r="J15" s="14" t="n">
        <v>89</v>
      </c>
      <c r="K15" s="14" t="n">
        <v>98</v>
      </c>
      <c r="L15" s="37" t="n">
        <v>92.5</v>
      </c>
      <c r="M15" s="14" t="n">
        <v>0</v>
      </c>
      <c r="N15" s="14" t="n">
        <v>0</v>
      </c>
      <c r="O15" s="14"/>
      <c r="P15" s="14"/>
      <c r="Q15" s="18" t="n">
        <f aca="false">SUM(J15:P15)/7</f>
        <v>39.9285714285714</v>
      </c>
      <c r="R15" s="21"/>
      <c r="S15" s="21"/>
      <c r="T15" s="21"/>
      <c r="U15" s="21"/>
      <c r="V15" s="21"/>
      <c r="W15" s="21"/>
      <c r="X15" s="21"/>
    </row>
    <row r="16" customFormat="false" ht="13.8" hidden="false" customHeight="false" outlineLevel="0" collapsed="false">
      <c r="B16" s="16" t="n">
        <f aca="false">B15+1</f>
        <v>8</v>
      </c>
      <c r="C16" s="12" t="s">
        <v>36</v>
      </c>
      <c r="D16" s="13" t="s">
        <v>37</v>
      </c>
      <c r="E16" s="13"/>
      <c r="F16" s="13"/>
      <c r="G16" s="13"/>
      <c r="H16" s="13"/>
      <c r="I16" s="13"/>
      <c r="J16" s="14" t="n">
        <v>90.5</v>
      </c>
      <c r="K16" s="14" t="n">
        <v>79</v>
      </c>
      <c r="L16" s="14" t="n">
        <v>0</v>
      </c>
      <c r="M16" s="14" t="n">
        <v>0</v>
      </c>
      <c r="N16" s="14" t="n">
        <v>0</v>
      </c>
      <c r="O16" s="14"/>
      <c r="P16" s="14"/>
      <c r="Q16" s="18" t="n">
        <f aca="false">SUM(J16:P16)/7</f>
        <v>24.2142857142857</v>
      </c>
      <c r="R16" s="21"/>
      <c r="S16" s="21"/>
      <c r="T16" s="21"/>
      <c r="U16" s="21"/>
      <c r="V16" s="21"/>
      <c r="W16" s="21"/>
      <c r="X16" s="21"/>
    </row>
    <row r="17" customFormat="false" ht="13.8" hidden="false" customHeight="false" outlineLevel="0" collapsed="false">
      <c r="B17" s="16" t="n">
        <f aca="false">B16+1</f>
        <v>9</v>
      </c>
      <c r="C17" s="12" t="s">
        <v>38</v>
      </c>
      <c r="D17" s="13" t="s">
        <v>39</v>
      </c>
      <c r="E17" s="13"/>
      <c r="F17" s="13"/>
      <c r="G17" s="13"/>
      <c r="H17" s="13"/>
      <c r="I17" s="13"/>
      <c r="J17" s="14" t="n">
        <v>90</v>
      </c>
      <c r="K17" s="14" t="n">
        <v>0</v>
      </c>
      <c r="L17" s="14" t="n">
        <v>0</v>
      </c>
      <c r="M17" s="14" t="n">
        <v>0</v>
      </c>
      <c r="N17" s="14" t="n">
        <v>0</v>
      </c>
      <c r="O17" s="14"/>
      <c r="P17" s="14"/>
      <c r="Q17" s="18" t="n">
        <f aca="false">SUM(J17:P17)/7</f>
        <v>12.8571428571429</v>
      </c>
      <c r="R17" s="21"/>
      <c r="S17" s="21"/>
      <c r="T17" s="21"/>
      <c r="U17" s="21"/>
      <c r="V17" s="21"/>
      <c r="W17" s="21"/>
      <c r="X17" s="21"/>
    </row>
    <row r="18" customFormat="false" ht="13.8" hidden="false" customHeight="false" outlineLevel="0" collapsed="false">
      <c r="B18" s="16" t="n">
        <f aca="false">B17+1</f>
        <v>10</v>
      </c>
      <c r="C18" s="12" t="s">
        <v>40</v>
      </c>
      <c r="D18" s="13" t="s">
        <v>41</v>
      </c>
      <c r="E18" s="13"/>
      <c r="F18" s="13"/>
      <c r="G18" s="13"/>
      <c r="H18" s="13"/>
      <c r="I18" s="13"/>
      <c r="J18" s="14" t="n">
        <v>96</v>
      </c>
      <c r="K18" s="14" t="n">
        <v>100</v>
      </c>
      <c r="L18" s="14" t="n">
        <v>100</v>
      </c>
      <c r="M18" s="14" t="n">
        <v>100</v>
      </c>
      <c r="N18" s="14" t="n">
        <v>100</v>
      </c>
      <c r="O18" s="14"/>
      <c r="P18" s="14"/>
      <c r="Q18" s="18" t="n">
        <f aca="false">SUM(J18:P18)/7</f>
        <v>70.8571428571429</v>
      </c>
      <c r="R18" s="21"/>
      <c r="S18" s="21"/>
      <c r="T18" s="21"/>
      <c r="U18" s="21"/>
      <c r="V18" s="21"/>
      <c r="W18" s="21"/>
      <c r="X18" s="21"/>
    </row>
    <row r="19" customFormat="false" ht="13.8" hidden="false" customHeight="false" outlineLevel="0" collapsed="false">
      <c r="B19" s="16" t="n">
        <f aca="false">B18+1</f>
        <v>11</v>
      </c>
      <c r="C19" s="12" t="s">
        <v>42</v>
      </c>
      <c r="D19" s="13" t="s">
        <v>43</v>
      </c>
      <c r="E19" s="13"/>
      <c r="F19" s="13"/>
      <c r="G19" s="13"/>
      <c r="H19" s="13"/>
      <c r="I19" s="13"/>
      <c r="J19" s="14" t="n">
        <v>91</v>
      </c>
      <c r="K19" s="14" t="n">
        <v>96</v>
      </c>
      <c r="L19" s="14" t="n">
        <v>0</v>
      </c>
      <c r="M19" s="14" t="n">
        <v>0</v>
      </c>
      <c r="N19" s="14" t="n">
        <v>0</v>
      </c>
      <c r="O19" s="14"/>
      <c r="P19" s="14"/>
      <c r="Q19" s="18" t="n">
        <f aca="false">SUM(J19:P19)/7</f>
        <v>26.7142857142857</v>
      </c>
      <c r="R19" s="21"/>
      <c r="S19" s="21"/>
      <c r="T19" s="21"/>
      <c r="U19" s="21"/>
      <c r="V19" s="21"/>
      <c r="W19" s="21"/>
      <c r="X19" s="21"/>
    </row>
    <row r="20" customFormat="false" ht="13.8" hidden="false" customHeight="false" outlineLevel="0" collapsed="false">
      <c r="B20" s="16" t="n">
        <f aca="false">B19+1</f>
        <v>12</v>
      </c>
      <c r="C20" s="12" t="s">
        <v>44</v>
      </c>
      <c r="D20" s="13" t="s">
        <v>45</v>
      </c>
      <c r="E20" s="13"/>
      <c r="F20" s="13"/>
      <c r="G20" s="13"/>
      <c r="H20" s="13"/>
      <c r="I20" s="13"/>
      <c r="J20" s="14" t="n">
        <v>98</v>
      </c>
      <c r="K20" s="14" t="n">
        <v>100</v>
      </c>
      <c r="L20" s="14" t="n">
        <v>0</v>
      </c>
      <c r="M20" s="14" t="n">
        <v>0</v>
      </c>
      <c r="N20" s="14" t="n">
        <v>0</v>
      </c>
      <c r="O20" s="14"/>
      <c r="P20" s="14"/>
      <c r="Q20" s="18" t="n">
        <f aca="false">SUM(J20:P20)/7</f>
        <v>28.2857142857143</v>
      </c>
      <c r="R20" s="21"/>
      <c r="S20" s="21"/>
      <c r="T20" s="21"/>
      <c r="U20" s="21"/>
      <c r="V20" s="21"/>
      <c r="W20" s="21"/>
      <c r="X20" s="21"/>
    </row>
    <row r="21" customFormat="false" ht="13.8" hidden="false" customHeight="false" outlineLevel="0" collapsed="false">
      <c r="B21" s="16" t="n">
        <f aca="false">B20+1</f>
        <v>13</v>
      </c>
      <c r="C21" s="12" t="s">
        <v>46</v>
      </c>
      <c r="D21" s="13" t="s">
        <v>47</v>
      </c>
      <c r="E21" s="13"/>
      <c r="F21" s="13"/>
      <c r="G21" s="13"/>
      <c r="H21" s="13"/>
      <c r="I21" s="13"/>
      <c r="J21" s="14" t="n">
        <v>98</v>
      </c>
      <c r="K21" s="14" t="n">
        <v>98</v>
      </c>
      <c r="L21" s="14" t="n">
        <v>0</v>
      </c>
      <c r="M21" s="14" t="n">
        <v>0</v>
      </c>
      <c r="N21" s="14" t="n">
        <v>0</v>
      </c>
      <c r="O21" s="14"/>
      <c r="P21" s="14"/>
      <c r="Q21" s="18" t="n">
        <f aca="false">SUM(J21:P21)/7</f>
        <v>28</v>
      </c>
      <c r="R21" s="21"/>
      <c r="S21" s="21"/>
      <c r="T21" s="21"/>
      <c r="U21" s="21"/>
      <c r="V21" s="21"/>
      <c r="W21" s="21"/>
      <c r="X21" s="21"/>
    </row>
    <row r="22" customFormat="false" ht="13.8" hidden="false" customHeight="false" outlineLevel="0" collapsed="false">
      <c r="B22" s="16" t="n">
        <f aca="false">B21+1</f>
        <v>14</v>
      </c>
      <c r="C22" s="12" t="s">
        <v>48</v>
      </c>
      <c r="D22" s="13" t="s">
        <v>49</v>
      </c>
      <c r="E22" s="13"/>
      <c r="F22" s="13"/>
      <c r="G22" s="13"/>
      <c r="H22" s="13"/>
      <c r="I22" s="13"/>
      <c r="J22" s="14" t="n">
        <v>94</v>
      </c>
      <c r="K22" s="14" t="n">
        <v>98</v>
      </c>
      <c r="L22" s="14" t="n">
        <v>0</v>
      </c>
      <c r="M22" s="14" t="n">
        <v>0</v>
      </c>
      <c r="N22" s="14" t="n">
        <v>0</v>
      </c>
      <c r="O22" s="14"/>
      <c r="P22" s="14"/>
      <c r="Q22" s="18" t="n">
        <f aca="false">SUM(J22:P22)/7</f>
        <v>27.4285714285714</v>
      </c>
      <c r="R22" s="21"/>
      <c r="S22" s="21"/>
      <c r="T22" s="21"/>
      <c r="U22" s="21"/>
      <c r="V22" s="21"/>
      <c r="W22" s="21"/>
      <c r="X22" s="21"/>
    </row>
    <row r="23" customFormat="false" ht="13.8" hidden="false" customHeight="false" outlineLevel="0" collapsed="false">
      <c r="B23" s="16" t="n">
        <f aca="false">B22+1</f>
        <v>15</v>
      </c>
      <c r="C23" s="12" t="s">
        <v>50</v>
      </c>
      <c r="D23" s="13" t="s">
        <v>51</v>
      </c>
      <c r="E23" s="13"/>
      <c r="F23" s="13"/>
      <c r="G23" s="13"/>
      <c r="H23" s="13"/>
      <c r="I23" s="13"/>
      <c r="J23" s="14" t="n">
        <v>77</v>
      </c>
      <c r="K23" s="14" t="n">
        <v>98</v>
      </c>
      <c r="L23" s="14" t="n">
        <v>0</v>
      </c>
      <c r="M23" s="14" t="n">
        <v>0</v>
      </c>
      <c r="N23" s="14" t="n">
        <v>0</v>
      </c>
      <c r="O23" s="14"/>
      <c r="P23" s="14"/>
      <c r="Q23" s="18" t="n">
        <f aca="false">SUM(J23:P23)/7</f>
        <v>25</v>
      </c>
      <c r="R23" s="21"/>
      <c r="S23" s="21"/>
      <c r="T23" s="21"/>
      <c r="U23" s="21"/>
      <c r="V23" s="21"/>
      <c r="W23" s="21"/>
      <c r="X23" s="21"/>
    </row>
    <row r="24" customFormat="false" ht="13.8" hidden="false" customHeight="false" outlineLevel="0" collapsed="false">
      <c r="B24" s="16" t="n">
        <f aca="false">B23+1</f>
        <v>16</v>
      </c>
      <c r="C24" s="12" t="s">
        <v>52</v>
      </c>
      <c r="D24" s="13" t="s">
        <v>53</v>
      </c>
      <c r="E24" s="13"/>
      <c r="F24" s="13"/>
      <c r="G24" s="13"/>
      <c r="H24" s="13"/>
      <c r="I24" s="13"/>
      <c r="J24" s="14" t="n">
        <v>73.5</v>
      </c>
      <c r="K24" s="14" t="n">
        <v>95</v>
      </c>
      <c r="L24" s="14" t="n">
        <v>81</v>
      </c>
      <c r="M24" s="14" t="n">
        <v>0</v>
      </c>
      <c r="N24" s="14" t="n">
        <v>0</v>
      </c>
      <c r="O24" s="14"/>
      <c r="P24" s="14"/>
      <c r="Q24" s="18" t="n">
        <f aca="false">SUM(J24:P24)/7</f>
        <v>35.6428571428571</v>
      </c>
      <c r="R24" s="21"/>
      <c r="S24" s="21"/>
      <c r="T24" s="21"/>
      <c r="U24" s="21"/>
      <c r="V24" s="21"/>
      <c r="W24" s="21"/>
      <c r="X24" s="21"/>
    </row>
    <row r="25" customFormat="false" ht="13.8" hidden="false" customHeight="false" outlineLevel="0" collapsed="false">
      <c r="B25" s="16" t="n">
        <f aca="false">B24+1</f>
        <v>17</v>
      </c>
      <c r="C25" s="12" t="s">
        <v>54</v>
      </c>
      <c r="D25" s="13" t="s">
        <v>55</v>
      </c>
      <c r="E25" s="13"/>
      <c r="F25" s="13"/>
      <c r="G25" s="13"/>
      <c r="H25" s="13"/>
      <c r="I25" s="13"/>
      <c r="J25" s="14" t="n">
        <v>93</v>
      </c>
      <c r="K25" s="14" t="n">
        <v>93</v>
      </c>
      <c r="L25" s="14" t="n">
        <v>94</v>
      </c>
      <c r="M25" s="14" t="n">
        <v>0</v>
      </c>
      <c r="N25" s="14" t="n">
        <v>0</v>
      </c>
      <c r="O25" s="14"/>
      <c r="P25" s="14"/>
      <c r="Q25" s="18" t="n">
        <f aca="false">SUM(J25:P25)/7</f>
        <v>40</v>
      </c>
      <c r="R25" s="21"/>
      <c r="S25" s="21"/>
      <c r="T25" s="21"/>
      <c r="U25" s="21"/>
      <c r="V25" s="21"/>
      <c r="W25" s="21"/>
      <c r="X25" s="21"/>
    </row>
    <row r="26" customFormat="false" ht="13.8" hidden="false" customHeight="false" outlineLevel="0" collapsed="false">
      <c r="B26" s="16" t="n">
        <f aca="false">B25+1</f>
        <v>18</v>
      </c>
      <c r="C26" s="12" t="s">
        <v>56</v>
      </c>
      <c r="D26" s="13" t="s">
        <v>57</v>
      </c>
      <c r="E26" s="13"/>
      <c r="F26" s="13"/>
      <c r="G26" s="13"/>
      <c r="H26" s="13"/>
      <c r="I26" s="13"/>
      <c r="J26" s="14" t="n">
        <v>89</v>
      </c>
      <c r="K26" s="14" t="n">
        <v>95</v>
      </c>
      <c r="L26" s="14" t="n">
        <v>85</v>
      </c>
      <c r="M26" s="14" t="n">
        <v>84</v>
      </c>
      <c r="N26" s="14" t="n">
        <v>90</v>
      </c>
      <c r="O26" s="14"/>
      <c r="P26" s="14"/>
      <c r="Q26" s="18" t="n">
        <f aca="false">SUM(J26:P26)/7</f>
        <v>63.2857142857143</v>
      </c>
      <c r="R26" s="21"/>
      <c r="S26" s="21"/>
      <c r="T26" s="21"/>
      <c r="U26" s="21"/>
      <c r="V26" s="22"/>
      <c r="W26" s="21"/>
      <c r="X26" s="21"/>
    </row>
    <row r="27" customFormat="false" ht="13.8" hidden="false" customHeight="false" outlineLevel="0" collapsed="false">
      <c r="B27" s="16" t="n">
        <f aca="false">B26+1</f>
        <v>19</v>
      </c>
      <c r="C27" s="12" t="s">
        <v>58</v>
      </c>
      <c r="D27" s="13" t="s">
        <v>59</v>
      </c>
      <c r="E27" s="13"/>
      <c r="F27" s="13"/>
      <c r="G27" s="13"/>
      <c r="H27" s="13"/>
      <c r="I27" s="13"/>
      <c r="J27" s="14" t="n">
        <v>100</v>
      </c>
      <c r="K27" s="14" t="n">
        <v>83</v>
      </c>
      <c r="L27" s="14" t="n">
        <v>0</v>
      </c>
      <c r="M27" s="14" t="n">
        <v>92</v>
      </c>
      <c r="N27" s="14" t="n">
        <v>92</v>
      </c>
      <c r="O27" s="14"/>
      <c r="P27" s="14"/>
      <c r="Q27" s="18" t="n">
        <f aca="false">SUM(J27:P27)/7</f>
        <v>52.4285714285714</v>
      </c>
      <c r="R27" s="21"/>
      <c r="S27" s="21"/>
      <c r="T27" s="21"/>
      <c r="U27" s="21"/>
      <c r="V27" s="21"/>
      <c r="W27" s="21"/>
      <c r="X27" s="21"/>
    </row>
    <row r="28" customFormat="false" ht="13.8" hidden="false" customHeight="false" outlineLevel="0" collapsed="false">
      <c r="B28" s="16" t="n">
        <f aca="false">B27+1</f>
        <v>20</v>
      </c>
      <c r="C28" s="12" t="s">
        <v>60</v>
      </c>
      <c r="D28" s="13" t="s">
        <v>61</v>
      </c>
      <c r="E28" s="13"/>
      <c r="F28" s="13"/>
      <c r="G28" s="13"/>
      <c r="H28" s="13"/>
      <c r="I28" s="13"/>
      <c r="J28" s="14" t="n">
        <v>89</v>
      </c>
      <c r="K28" s="14" t="n">
        <v>83</v>
      </c>
      <c r="L28" s="14" t="n">
        <v>0</v>
      </c>
      <c r="M28" s="14" t="n">
        <v>0</v>
      </c>
      <c r="N28" s="14" t="n">
        <v>0</v>
      </c>
      <c r="O28" s="14"/>
      <c r="P28" s="14"/>
      <c r="Q28" s="18" t="n">
        <f aca="false">SUM(J28:P28)/7</f>
        <v>24.5714285714286</v>
      </c>
      <c r="R28" s="21"/>
      <c r="S28" s="21"/>
      <c r="T28" s="1"/>
      <c r="U28" s="1"/>
      <c r="V28" s="1"/>
      <c r="W28" s="1"/>
      <c r="X28" s="1"/>
      <c r="Y28" s="1"/>
    </row>
    <row r="29" customFormat="false" ht="13.8" hidden="false" customHeight="false" outlineLevel="0" collapsed="false">
      <c r="B29" s="16" t="n">
        <f aca="false">B28+1</f>
        <v>21</v>
      </c>
      <c r="C29" s="12" t="s">
        <v>62</v>
      </c>
      <c r="D29" s="13" t="s">
        <v>63</v>
      </c>
      <c r="E29" s="13"/>
      <c r="F29" s="13"/>
      <c r="G29" s="13"/>
      <c r="H29" s="13"/>
      <c r="I29" s="13"/>
      <c r="J29" s="14" t="n">
        <v>93</v>
      </c>
      <c r="K29" s="14" t="n">
        <v>100</v>
      </c>
      <c r="L29" s="14" t="n">
        <v>86</v>
      </c>
      <c r="M29" s="14" t="n">
        <v>90</v>
      </c>
      <c r="N29" s="14" t="n">
        <v>90</v>
      </c>
      <c r="O29" s="14"/>
      <c r="P29" s="14"/>
      <c r="Q29" s="18" t="n">
        <f aca="false">SUM(J29:P29)/7</f>
        <v>65.5714285714286</v>
      </c>
      <c r="R29" s="21"/>
      <c r="S29" s="21"/>
      <c r="T29" s="1"/>
      <c r="U29" s="1"/>
      <c r="V29" s="1"/>
      <c r="W29" s="1"/>
      <c r="X29" s="1"/>
      <c r="Y29" s="1"/>
    </row>
    <row r="30" customFormat="false" ht="13.8" hidden="false" customHeight="false" outlineLevel="0" collapsed="false">
      <c r="B30" s="16" t="n">
        <f aca="false">B29+1</f>
        <v>22</v>
      </c>
      <c r="C30" s="12" t="s">
        <v>64</v>
      </c>
      <c r="D30" s="13" t="s">
        <v>65</v>
      </c>
      <c r="E30" s="13"/>
      <c r="F30" s="13"/>
      <c r="G30" s="13"/>
      <c r="H30" s="13"/>
      <c r="I30" s="13"/>
      <c r="J30" s="14" t="n">
        <v>83.5</v>
      </c>
      <c r="K30" s="14" t="n">
        <v>0</v>
      </c>
      <c r="L30" s="14" t="n">
        <v>0</v>
      </c>
      <c r="M30" s="14" t="n">
        <v>0</v>
      </c>
      <c r="N30" s="14" t="n">
        <v>0</v>
      </c>
      <c r="O30" s="14"/>
      <c r="P30" s="14"/>
      <c r="Q30" s="18" t="n">
        <f aca="false">SUM(J30:P30)/7</f>
        <v>11.9285714285714</v>
      </c>
      <c r="R30" s="21"/>
      <c r="S30" s="21"/>
      <c r="T30" s="1"/>
      <c r="U30" s="1"/>
      <c r="V30" s="1"/>
      <c r="W30" s="1"/>
      <c r="X30" s="1"/>
      <c r="Y30" s="1"/>
    </row>
    <row r="31" customFormat="false" ht="13.8" hidden="false" customHeight="false" outlineLevel="0" collapsed="false">
      <c r="B31" s="16" t="n">
        <f aca="false">B30+1</f>
        <v>23</v>
      </c>
      <c r="C31" s="12" t="s">
        <v>66</v>
      </c>
      <c r="D31" s="13" t="s">
        <v>67</v>
      </c>
      <c r="E31" s="13"/>
      <c r="F31" s="13"/>
      <c r="G31" s="13"/>
      <c r="H31" s="13"/>
      <c r="I31" s="13"/>
      <c r="J31" s="14" t="n">
        <v>0</v>
      </c>
      <c r="K31" s="14" t="n">
        <v>88</v>
      </c>
      <c r="L31" s="14" t="n">
        <v>0</v>
      </c>
      <c r="M31" s="14" t="n">
        <v>0</v>
      </c>
      <c r="N31" s="14" t="n">
        <v>0</v>
      </c>
      <c r="O31" s="14"/>
      <c r="P31" s="14"/>
      <c r="Q31" s="18" t="n">
        <f aca="false">SUM(J31:P31)/7</f>
        <v>12.5714285714286</v>
      </c>
      <c r="R31" s="21"/>
      <c r="S31" s="21"/>
      <c r="T31" s="1"/>
      <c r="U31" s="1"/>
      <c r="V31" s="1"/>
      <c r="W31" s="1"/>
      <c r="X31" s="1"/>
      <c r="Y31" s="1"/>
    </row>
    <row r="32" customFormat="false" ht="13.8" hidden="false" customHeight="false" outlineLevel="0" collapsed="false">
      <c r="B32" s="16" t="n">
        <f aca="false">B31+1</f>
        <v>24</v>
      </c>
      <c r="C32" s="12" t="s">
        <v>68</v>
      </c>
      <c r="D32" s="13" t="s">
        <v>69</v>
      </c>
      <c r="E32" s="13"/>
      <c r="F32" s="13"/>
      <c r="G32" s="13"/>
      <c r="H32" s="13"/>
      <c r="I32" s="13"/>
      <c r="J32" s="14" t="n">
        <v>96</v>
      </c>
      <c r="K32" s="14" t="n">
        <v>100</v>
      </c>
      <c r="L32" s="14" t="n">
        <v>0</v>
      </c>
      <c r="M32" s="14" t="n">
        <v>94</v>
      </c>
      <c r="N32" s="14" t="n">
        <v>94</v>
      </c>
      <c r="O32" s="14"/>
      <c r="P32" s="14"/>
      <c r="Q32" s="18" t="n">
        <f aca="false">SUM(J32:P32)/7</f>
        <v>54.8571428571429</v>
      </c>
      <c r="R32" s="21"/>
      <c r="S32" s="21"/>
      <c r="T32" s="20"/>
      <c r="U32" s="1"/>
      <c r="V32" s="1"/>
      <c r="W32" s="1"/>
      <c r="X32" s="1"/>
      <c r="Y32" s="1"/>
    </row>
    <row r="33" customFormat="false" ht="13.8" hidden="false" customHeight="false" outlineLevel="0" collapsed="false">
      <c r="B33" s="16" t="n">
        <f aca="false">B32+1</f>
        <v>25</v>
      </c>
      <c r="C33" s="12" t="s">
        <v>70</v>
      </c>
      <c r="D33" s="13" t="s">
        <v>71</v>
      </c>
      <c r="E33" s="13"/>
      <c r="F33" s="13"/>
      <c r="G33" s="13"/>
      <c r="H33" s="13"/>
      <c r="I33" s="13"/>
      <c r="J33" s="14" t="n">
        <v>100</v>
      </c>
      <c r="K33" s="14" t="n">
        <v>98</v>
      </c>
      <c r="L33" s="14" t="n">
        <v>82</v>
      </c>
      <c r="M33" s="14" t="n">
        <v>0</v>
      </c>
      <c r="N33" s="14" t="n">
        <v>0</v>
      </c>
      <c r="O33" s="14"/>
      <c r="P33" s="14"/>
      <c r="Q33" s="18" t="n">
        <f aca="false">SUM(J33:P33)/7</f>
        <v>40</v>
      </c>
      <c r="R33" s="21"/>
      <c r="S33" s="21"/>
      <c r="T33" s="1"/>
      <c r="U33" s="1"/>
      <c r="V33" s="1"/>
      <c r="W33" s="1"/>
      <c r="X33" s="1"/>
      <c r="Y33" s="1"/>
    </row>
    <row r="34" customFormat="false" ht="13.8" hidden="false" customHeight="false" outlineLevel="0" collapsed="false">
      <c r="B34" s="16" t="n">
        <f aca="false">B33+1</f>
        <v>26</v>
      </c>
      <c r="C34" s="12" t="s">
        <v>72</v>
      </c>
      <c r="D34" s="13" t="s">
        <v>73</v>
      </c>
      <c r="E34" s="13"/>
      <c r="F34" s="13"/>
      <c r="G34" s="13"/>
      <c r="H34" s="13"/>
      <c r="I34" s="13"/>
      <c r="J34" s="14" t="n">
        <v>100</v>
      </c>
      <c r="K34" s="14" t="n">
        <v>95</v>
      </c>
      <c r="L34" s="14" t="n">
        <v>98</v>
      </c>
      <c r="M34" s="14" t="n">
        <v>98</v>
      </c>
      <c r="N34" s="14" t="n">
        <v>98</v>
      </c>
      <c r="O34" s="14"/>
      <c r="P34" s="14"/>
      <c r="Q34" s="18" t="n">
        <f aca="false">SUM(J34:P34)/7</f>
        <v>69.8571428571429</v>
      </c>
      <c r="R34" s="21"/>
      <c r="S34" s="21"/>
      <c r="T34" s="1"/>
      <c r="U34" s="1"/>
      <c r="V34" s="1"/>
      <c r="W34" s="1"/>
      <c r="X34" s="1"/>
      <c r="Y34" s="1"/>
    </row>
    <row r="35" customFormat="false" ht="13.8" hidden="false" customHeight="false" outlineLevel="0" collapsed="false">
      <c r="B35" s="16" t="n">
        <f aca="false">B34+1</f>
        <v>27</v>
      </c>
      <c r="C35" s="12" t="s">
        <v>74</v>
      </c>
      <c r="D35" s="13" t="s">
        <v>75</v>
      </c>
      <c r="E35" s="13"/>
      <c r="F35" s="13"/>
      <c r="G35" s="13"/>
      <c r="H35" s="13"/>
      <c r="I35" s="13"/>
      <c r="J35" s="14" t="n">
        <v>82</v>
      </c>
      <c r="K35" s="14" t="n">
        <v>82</v>
      </c>
      <c r="L35" s="14" t="n">
        <v>0</v>
      </c>
      <c r="M35" s="14" t="n">
        <v>0</v>
      </c>
      <c r="N35" s="14" t="n">
        <v>0</v>
      </c>
      <c r="O35" s="14"/>
      <c r="P35" s="14"/>
      <c r="Q35" s="18" t="n">
        <f aca="false">SUM(J35:P35)/7</f>
        <v>23.4285714285714</v>
      </c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customFormat="false" ht="13.8" hidden="false" customHeight="false" outlineLevel="0" collapsed="false">
      <c r="B36" s="16" t="n">
        <f aca="false">B35+1</f>
        <v>28</v>
      </c>
      <c r="C36" s="12" t="s">
        <v>76</v>
      </c>
      <c r="D36" s="13" t="s">
        <v>77</v>
      </c>
      <c r="E36" s="13"/>
      <c r="F36" s="13"/>
      <c r="G36" s="13"/>
      <c r="H36" s="13"/>
      <c r="I36" s="13"/>
      <c r="J36" s="14" t="n">
        <v>0</v>
      </c>
      <c r="K36" s="14" t="n">
        <v>78</v>
      </c>
      <c r="L36" s="14" t="n">
        <v>0</v>
      </c>
      <c r="M36" s="14" t="n">
        <v>0</v>
      </c>
      <c r="N36" s="14" t="n">
        <v>0</v>
      </c>
      <c r="O36" s="14"/>
      <c r="P36" s="14"/>
      <c r="Q36" s="18" t="n">
        <f aca="false">SUM(J36:P36)/7</f>
        <v>11.1428571428571</v>
      </c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customFormat="false" ht="13.8" hidden="false" customHeight="false" outlineLevel="0" collapsed="false">
      <c r="B37" s="16" t="n">
        <f aca="false">B36+1</f>
        <v>29</v>
      </c>
      <c r="C37" s="12" t="s">
        <v>78</v>
      </c>
      <c r="D37" s="13" t="s">
        <v>79</v>
      </c>
      <c r="E37" s="13"/>
      <c r="F37" s="13"/>
      <c r="G37" s="13"/>
      <c r="H37" s="13"/>
      <c r="I37" s="13"/>
      <c r="J37" s="14" t="n">
        <v>98</v>
      </c>
      <c r="K37" s="14" t="n">
        <v>99</v>
      </c>
      <c r="L37" s="14" t="n">
        <v>0</v>
      </c>
      <c r="M37" s="14" t="n">
        <v>96</v>
      </c>
      <c r="N37" s="14" t="n">
        <v>96</v>
      </c>
      <c r="O37" s="14"/>
      <c r="P37" s="14"/>
      <c r="Q37" s="18" t="n">
        <f aca="false">SUM(J37:P37)/7</f>
        <v>55.5714285714286</v>
      </c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customFormat="false" ht="13.8" hidden="false" customHeight="false" outlineLevel="0" collapsed="false">
      <c r="B38" s="16" t="n">
        <f aca="false">B37+1</f>
        <v>30</v>
      </c>
      <c r="C38" s="12" t="s">
        <v>80</v>
      </c>
      <c r="D38" s="13" t="s">
        <v>81</v>
      </c>
      <c r="E38" s="13"/>
      <c r="F38" s="13"/>
      <c r="G38" s="13"/>
      <c r="H38" s="13"/>
      <c r="I38" s="13"/>
      <c r="J38" s="14" t="n">
        <v>98</v>
      </c>
      <c r="K38" s="14" t="n">
        <v>96</v>
      </c>
      <c r="L38" s="14" t="n">
        <v>0</v>
      </c>
      <c r="M38" s="14" t="n">
        <v>0</v>
      </c>
      <c r="N38" s="14" t="n">
        <v>0</v>
      </c>
      <c r="O38" s="14"/>
      <c r="P38" s="14"/>
      <c r="Q38" s="18" t="n">
        <f aca="false">SUM(J38:P38)/7</f>
        <v>27.7142857142857</v>
      </c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customFormat="false" ht="13.8" hidden="false" customHeight="false" outlineLevel="0" collapsed="false">
      <c r="B39" s="16" t="n">
        <f aca="false">B38+1</f>
        <v>31</v>
      </c>
      <c r="C39" s="12" t="s">
        <v>82</v>
      </c>
      <c r="D39" s="13" t="s">
        <v>83</v>
      </c>
      <c r="E39" s="13"/>
      <c r="F39" s="13"/>
      <c r="G39" s="13"/>
      <c r="H39" s="13"/>
      <c r="I39" s="13"/>
      <c r="J39" s="14" t="n">
        <v>0</v>
      </c>
      <c r="K39" s="14" t="n">
        <v>0</v>
      </c>
      <c r="L39" s="14" t="n">
        <v>0</v>
      </c>
      <c r="M39" s="14" t="n">
        <v>0</v>
      </c>
      <c r="N39" s="14" t="n">
        <v>0</v>
      </c>
      <c r="O39" s="14"/>
      <c r="P39" s="14"/>
      <c r="Q39" s="18" t="n">
        <f aca="false">SUM(J39:P39)/7</f>
        <v>0</v>
      </c>
      <c r="R39" s="1"/>
      <c r="S39" s="1"/>
      <c r="T39" s="21"/>
      <c r="U39" s="21"/>
      <c r="V39" s="21"/>
      <c r="W39" s="21"/>
      <c r="X39" s="21"/>
      <c r="Y39" s="1"/>
      <c r="Z39" s="1"/>
      <c r="AA39" s="1"/>
    </row>
    <row r="40" customFormat="false" ht="13.8" hidden="false" customHeight="false" outlineLevel="0" collapsed="false">
      <c r="B40" s="16" t="n">
        <f aca="false">B39+1</f>
        <v>32</v>
      </c>
      <c r="C40" s="12" t="s">
        <v>84</v>
      </c>
      <c r="D40" s="13" t="s">
        <v>85</v>
      </c>
      <c r="E40" s="13"/>
      <c r="F40" s="13"/>
      <c r="G40" s="13"/>
      <c r="H40" s="13"/>
      <c r="I40" s="13"/>
      <c r="J40" s="14" t="n">
        <v>76</v>
      </c>
      <c r="K40" s="14" t="n">
        <v>97</v>
      </c>
      <c r="L40" s="14" t="n">
        <v>0</v>
      </c>
      <c r="M40" s="14" t="n">
        <v>86</v>
      </c>
      <c r="N40" s="14" t="n">
        <v>88</v>
      </c>
      <c r="O40" s="14"/>
      <c r="P40" s="14"/>
      <c r="Q40" s="18" t="n">
        <f aca="false">SUM(J40:P40)/7</f>
        <v>49.5714285714286</v>
      </c>
      <c r="R40" s="1"/>
      <c r="S40" s="1"/>
      <c r="T40" s="21"/>
      <c r="U40" s="21"/>
      <c r="V40" s="21"/>
      <c r="W40" s="21"/>
      <c r="X40" s="21"/>
      <c r="Y40" s="1"/>
      <c r="Z40" s="1"/>
      <c r="AA40" s="1"/>
    </row>
    <row r="41" customFormat="false" ht="13.8" hidden="false" customHeight="false" outlineLevel="0" collapsed="false">
      <c r="B41" s="16" t="n">
        <f aca="false">B40+1</f>
        <v>33</v>
      </c>
      <c r="C41" s="12" t="s">
        <v>86</v>
      </c>
      <c r="D41" s="13" t="s">
        <v>87</v>
      </c>
      <c r="E41" s="13"/>
      <c r="F41" s="13"/>
      <c r="G41" s="13"/>
      <c r="H41" s="13"/>
      <c r="I41" s="13"/>
      <c r="J41" s="14" t="n">
        <v>96</v>
      </c>
      <c r="K41" s="14" t="n">
        <v>92</v>
      </c>
      <c r="L41" s="14" t="n">
        <v>0</v>
      </c>
      <c r="M41" s="14" t="n">
        <v>0</v>
      </c>
      <c r="N41" s="14" t="n">
        <v>0</v>
      </c>
      <c r="O41" s="14"/>
      <c r="P41" s="14"/>
      <c r="Q41" s="18" t="n">
        <f aca="false">SUM(J41:P41)/7</f>
        <v>26.8571428571429</v>
      </c>
      <c r="R41" s="1"/>
      <c r="S41" s="1"/>
      <c r="T41" s="22" t="n">
        <f aca="false">AVERAGE(M9:M43)</f>
        <v>23.6571428571429</v>
      </c>
      <c r="U41" s="21"/>
      <c r="V41" s="21"/>
      <c r="W41" s="22" t="n">
        <f aca="false">AVERAGE(N9:N43)</f>
        <v>23.9428571428571</v>
      </c>
      <c r="X41" s="21"/>
      <c r="Y41" s="1"/>
      <c r="Z41" s="1"/>
      <c r="AA41" s="1"/>
    </row>
    <row r="42" customFormat="false" ht="13.8" hidden="false" customHeight="false" outlineLevel="0" collapsed="false">
      <c r="B42" s="16" t="n">
        <f aca="false">B41+1</f>
        <v>34</v>
      </c>
      <c r="C42" s="12" t="s">
        <v>88</v>
      </c>
      <c r="D42" s="13" t="s">
        <v>89</v>
      </c>
      <c r="E42" s="13"/>
      <c r="F42" s="13"/>
      <c r="G42" s="13"/>
      <c r="H42" s="13"/>
      <c r="I42" s="13"/>
      <c r="J42" s="14" t="n">
        <v>76</v>
      </c>
      <c r="K42" s="14" t="n">
        <v>70</v>
      </c>
      <c r="L42" s="14" t="n">
        <v>0</v>
      </c>
      <c r="M42" s="14" t="n">
        <v>0</v>
      </c>
      <c r="N42" s="14" t="n">
        <v>0</v>
      </c>
      <c r="O42" s="14"/>
      <c r="P42" s="14"/>
      <c r="Q42" s="18" t="n">
        <f aca="false">SUM(J42:P42)/7</f>
        <v>20.8571428571429</v>
      </c>
      <c r="R42" s="1"/>
      <c r="S42" s="1"/>
      <c r="T42" s="21" t="n">
        <f aca="false">COUNTIF(M9:M43,"&gt;=24")</f>
        <v>9</v>
      </c>
      <c r="U42" s="22" t="n">
        <f aca="false">9*100/35</f>
        <v>25.7142857142857</v>
      </c>
      <c r="V42" s="21"/>
      <c r="W42" s="21"/>
      <c r="X42" s="21"/>
      <c r="Y42" s="1"/>
      <c r="Z42" s="1"/>
      <c r="AA42" s="1"/>
    </row>
    <row r="43" customFormat="false" ht="13.8" hidden="false" customHeight="false" outlineLevel="0" collapsed="false">
      <c r="B43" s="16" t="n">
        <f aca="false">B42+1</f>
        <v>35</v>
      </c>
      <c r="C43" s="12" t="s">
        <v>90</v>
      </c>
      <c r="D43" s="13" t="s">
        <v>91</v>
      </c>
      <c r="E43" s="13"/>
      <c r="F43" s="13"/>
      <c r="G43" s="13"/>
      <c r="H43" s="13"/>
      <c r="I43" s="13"/>
      <c r="J43" s="14" t="n">
        <v>83.5</v>
      </c>
      <c r="K43" s="14" t="n">
        <v>70</v>
      </c>
      <c r="L43" s="14" t="n">
        <v>0</v>
      </c>
      <c r="M43" s="14" t="n">
        <v>0</v>
      </c>
      <c r="N43" s="14" t="n">
        <v>0</v>
      </c>
      <c r="O43" s="14"/>
      <c r="P43" s="14"/>
      <c r="Q43" s="18" t="n">
        <f aca="false">SUM(J43:P43)/7</f>
        <v>21.9285714285714</v>
      </c>
      <c r="R43" s="1"/>
      <c r="S43" s="1"/>
      <c r="T43" s="20"/>
      <c r="U43" s="1"/>
      <c r="V43" s="1"/>
      <c r="W43" s="1"/>
      <c r="X43" s="1"/>
      <c r="Y43" s="1"/>
      <c r="Z43" s="20"/>
      <c r="AA43" s="1"/>
    </row>
    <row r="44" customFormat="false" ht="14.25" hidden="false" customHeight="false" outlineLevel="0" collapsed="false">
      <c r="B44" s="16" t="n">
        <f aca="false">B43+1</f>
        <v>36</v>
      </c>
      <c r="C44" s="16"/>
      <c r="D44" s="16"/>
      <c r="E44" s="16"/>
      <c r="F44" s="16"/>
      <c r="G44" s="16"/>
      <c r="H44" s="16"/>
      <c r="I44" s="16"/>
      <c r="J44" s="14"/>
      <c r="K44" s="14"/>
      <c r="L44" s="14"/>
      <c r="M44" s="14"/>
      <c r="N44" s="14"/>
      <c r="O44" s="14"/>
      <c r="P44" s="14"/>
      <c r="Q44" s="18" t="n">
        <f aca="false">SUM(J44:P44)/7</f>
        <v>0</v>
      </c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customFormat="false" ht="14.25" hidden="false" customHeight="false" outlineLevel="0" collapsed="false">
      <c r="B45" s="16" t="n">
        <f aca="false">B44+1</f>
        <v>37</v>
      </c>
      <c r="C45" s="23"/>
      <c r="D45" s="16"/>
      <c r="E45" s="16"/>
      <c r="F45" s="16"/>
      <c r="G45" s="16"/>
      <c r="H45" s="16"/>
      <c r="I45" s="16"/>
      <c r="J45" s="14"/>
      <c r="K45" s="14"/>
      <c r="L45" s="14"/>
      <c r="M45" s="14"/>
      <c r="N45" s="14"/>
      <c r="O45" s="14"/>
      <c r="P45" s="14"/>
      <c r="Q45" s="18" t="n">
        <f aca="false">SUM(J45:P45)/7</f>
        <v>0</v>
      </c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customFormat="false" ht="14.25" hidden="false" customHeight="false" outlineLevel="0" collapsed="false">
      <c r="B46" s="16" t="n">
        <f aca="false">B45+1</f>
        <v>38</v>
      </c>
      <c r="C46" s="23"/>
      <c r="D46" s="16"/>
      <c r="E46" s="16"/>
      <c r="F46" s="16"/>
      <c r="G46" s="16"/>
      <c r="H46" s="16"/>
      <c r="I46" s="16"/>
      <c r="J46" s="14"/>
      <c r="K46" s="14"/>
      <c r="L46" s="14"/>
      <c r="M46" s="14"/>
      <c r="N46" s="14"/>
      <c r="O46" s="14"/>
      <c r="P46" s="14"/>
      <c r="Q46" s="18" t="n">
        <f aca="false">SUM(J46:P46)/7</f>
        <v>0</v>
      </c>
      <c r="R46" s="1"/>
      <c r="S46" s="1"/>
      <c r="T46" s="1"/>
      <c r="U46" s="1"/>
      <c r="V46" s="1"/>
      <c r="W46" s="20"/>
      <c r="X46" s="1"/>
      <c r="Y46" s="1"/>
      <c r="Z46" s="1"/>
      <c r="AA46" s="1"/>
    </row>
    <row r="47" customFormat="false" ht="14.25" hidden="false" customHeight="false" outlineLevel="0" collapsed="false">
      <c r="B47" s="16" t="n">
        <f aca="false">B46+1</f>
        <v>39</v>
      </c>
      <c r="C47" s="23"/>
      <c r="D47" s="16"/>
      <c r="E47" s="16"/>
      <c r="F47" s="16"/>
      <c r="G47" s="16"/>
      <c r="H47" s="16"/>
      <c r="I47" s="16"/>
      <c r="J47" s="14"/>
      <c r="K47" s="14"/>
      <c r="L47" s="14"/>
      <c r="M47" s="14"/>
      <c r="N47" s="14"/>
      <c r="O47" s="14"/>
      <c r="P47" s="14"/>
      <c r="Q47" s="18" t="n">
        <f aca="false">SUM(J47:P47)/7</f>
        <v>0</v>
      </c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customFormat="false" ht="14.25" hidden="false" customHeight="false" outlineLevel="0" collapsed="false">
      <c r="B48" s="16" t="n">
        <f aca="false">B47+1</f>
        <v>40</v>
      </c>
      <c r="C48" s="23"/>
      <c r="D48" s="16"/>
      <c r="E48" s="16"/>
      <c r="F48" s="16"/>
      <c r="G48" s="16"/>
      <c r="H48" s="16"/>
      <c r="I48" s="16"/>
      <c r="J48" s="14"/>
      <c r="K48" s="14"/>
      <c r="L48" s="14"/>
      <c r="M48" s="14"/>
      <c r="N48" s="14"/>
      <c r="O48" s="14"/>
      <c r="P48" s="14"/>
      <c r="Q48" s="18" t="n">
        <f aca="false">SUM(J48:P48)/7</f>
        <v>0</v>
      </c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customFormat="false" ht="14.25" hidden="false" customHeight="false" outlineLevel="0" collapsed="false">
      <c r="B49" s="16" t="n">
        <f aca="false">B48+1</f>
        <v>41</v>
      </c>
      <c r="C49" s="23"/>
      <c r="D49" s="16"/>
      <c r="E49" s="16"/>
      <c r="F49" s="16"/>
      <c r="G49" s="16"/>
      <c r="H49" s="16"/>
      <c r="I49" s="16"/>
      <c r="J49" s="14"/>
      <c r="K49" s="14"/>
      <c r="L49" s="14"/>
      <c r="M49" s="14"/>
      <c r="N49" s="14"/>
      <c r="O49" s="14"/>
      <c r="P49" s="14"/>
      <c r="Q49" s="18" t="n">
        <f aca="false">SUM(J49:P49)/7</f>
        <v>0</v>
      </c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customFormat="false" ht="14.25" hidden="false" customHeight="false" outlineLevel="0" collapsed="false">
      <c r="B50" s="16" t="n">
        <f aca="false">B49+1</f>
        <v>42</v>
      </c>
      <c r="C50" s="23"/>
      <c r="D50" s="16"/>
      <c r="E50" s="16"/>
      <c r="F50" s="16"/>
      <c r="G50" s="16"/>
      <c r="H50" s="16"/>
      <c r="I50" s="16"/>
      <c r="J50" s="14"/>
      <c r="K50" s="14"/>
      <c r="L50" s="14"/>
      <c r="M50" s="14"/>
      <c r="N50" s="14"/>
      <c r="O50" s="14"/>
      <c r="P50" s="14"/>
      <c r="Q50" s="18" t="n">
        <f aca="false">SUM(J50:P50)/7</f>
        <v>0</v>
      </c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customFormat="false" ht="14.25" hidden="false" customHeight="false" outlineLevel="0" collapsed="false">
      <c r="B51" s="16" t="n">
        <f aca="false">B50+1</f>
        <v>43</v>
      </c>
      <c r="C51" s="23"/>
      <c r="D51" s="16"/>
      <c r="E51" s="16"/>
      <c r="F51" s="16"/>
      <c r="G51" s="16"/>
      <c r="H51" s="16"/>
      <c r="I51" s="16"/>
      <c r="J51" s="14"/>
      <c r="K51" s="14"/>
      <c r="L51" s="14"/>
      <c r="M51" s="14"/>
      <c r="N51" s="14"/>
      <c r="O51" s="14"/>
      <c r="P51" s="14"/>
      <c r="Q51" s="18" t="n">
        <f aca="false">SUM(J51:P51)/7</f>
        <v>0</v>
      </c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customFormat="false" ht="14.25" hidden="false" customHeight="false" outlineLevel="0" collapsed="false">
      <c r="B52" s="16" t="n">
        <f aca="false">B51+1</f>
        <v>44</v>
      </c>
      <c r="C52" s="23"/>
      <c r="D52" s="16"/>
      <c r="E52" s="16"/>
      <c r="F52" s="16"/>
      <c r="G52" s="16"/>
      <c r="H52" s="16"/>
      <c r="I52" s="16"/>
      <c r="J52" s="14"/>
      <c r="K52" s="14"/>
      <c r="L52" s="14"/>
      <c r="M52" s="14"/>
      <c r="N52" s="14"/>
      <c r="O52" s="14"/>
      <c r="P52" s="14"/>
      <c r="Q52" s="18" t="n">
        <f aca="false">SUM(J52:P52)/7</f>
        <v>0</v>
      </c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customFormat="false" ht="14.25" hidden="false" customHeight="false" outlineLevel="0" collapsed="false">
      <c r="B53" s="16" t="n">
        <f aca="false">B52+1</f>
        <v>45</v>
      </c>
      <c r="C53" s="12"/>
      <c r="D53" s="24"/>
      <c r="E53" s="24"/>
      <c r="F53" s="24"/>
      <c r="G53" s="24"/>
      <c r="H53" s="24"/>
      <c r="I53" s="24"/>
      <c r="J53" s="12"/>
      <c r="K53" s="12"/>
      <c r="L53" s="12"/>
      <c r="M53" s="12"/>
      <c r="N53" s="12"/>
      <c r="O53" s="12"/>
      <c r="P53" s="12"/>
      <c r="Q53" s="18" t="n">
        <f aca="false">SUM(J53:P53)/7</f>
        <v>0</v>
      </c>
      <c r="R53" s="38"/>
      <c r="S53" s="38"/>
      <c r="T53" s="38"/>
      <c r="U53" s="38"/>
      <c r="V53" s="38"/>
      <c r="W53" s="38"/>
      <c r="X53" s="38"/>
    </row>
    <row r="54" customFormat="false" ht="14.25" hidden="false" customHeight="false" outlineLevel="0" collapsed="false">
      <c r="C54" s="10"/>
      <c r="D54" s="10"/>
      <c r="E54" s="5"/>
      <c r="H54" s="25" t="s">
        <v>92</v>
      </c>
      <c r="I54" s="25"/>
      <c r="J54" s="26" t="n">
        <f aca="false">COUNTIF(J9:J53,"&gt;=70")</f>
        <v>31</v>
      </c>
      <c r="K54" s="26" t="n">
        <f aca="false">COUNTIF(K9:K53,"&gt;=70")</f>
        <v>32</v>
      </c>
      <c r="L54" s="26" t="n">
        <f aca="false">COUNTIF(L9:L53,"&gt;=70")</f>
        <v>8</v>
      </c>
      <c r="M54" s="26" t="n">
        <f aca="false">COUNTIF(M9:M53,"&gt;=70")</f>
        <v>9</v>
      </c>
      <c r="N54" s="26" t="n">
        <f aca="false">COUNTIF(N9:N53,"&gt;=70")</f>
        <v>9</v>
      </c>
      <c r="O54" s="26" t="n">
        <f aca="false">COUNTIF(O9:O53,"&gt;=70")</f>
        <v>0</v>
      </c>
      <c r="P54" s="26" t="n">
        <f aca="false">COUNTIF(P9:P53,"&gt;=70")</f>
        <v>0</v>
      </c>
      <c r="Q54" s="27" t="n">
        <f aca="false">COUNTIF(Q9:Q48,"&gt;=70")</f>
        <v>1</v>
      </c>
      <c r="R54" s="38"/>
      <c r="S54" s="38"/>
      <c r="T54" s="38"/>
      <c r="U54" s="38"/>
      <c r="V54" s="38"/>
      <c r="W54" s="38"/>
      <c r="X54" s="38"/>
    </row>
    <row r="55" customFormat="false" ht="14.25" hidden="false" customHeight="false" outlineLevel="0" collapsed="false">
      <c r="C55" s="10"/>
      <c r="D55" s="10"/>
      <c r="E55" s="28"/>
      <c r="H55" s="29" t="s">
        <v>93</v>
      </c>
      <c r="I55" s="29"/>
      <c r="J55" s="30" t="n">
        <f aca="false">COUNTIF(J9:J53,"&lt;70")</f>
        <v>4</v>
      </c>
      <c r="K55" s="30" t="n">
        <f aca="false">COUNTIF(K9:K53,"&lt;70")</f>
        <v>3</v>
      </c>
      <c r="L55" s="30" t="n">
        <f aca="false">COUNTIF(L9:L53,"&lt;70")</f>
        <v>27</v>
      </c>
      <c r="M55" s="30" t="n">
        <f aca="false">COUNTIF(M9:M53,"&lt;70")</f>
        <v>26</v>
      </c>
      <c r="N55" s="30" t="n">
        <f aca="false">COUNTIF(N9:N53,"&lt;70")</f>
        <v>26</v>
      </c>
      <c r="O55" s="30" t="n">
        <f aca="false">COUNTIF(O9:O53,"&lt;70")</f>
        <v>0</v>
      </c>
      <c r="P55" s="30" t="n">
        <f aca="false">COUNTIF(P9:P53,"&lt;70")</f>
        <v>0</v>
      </c>
      <c r="Q55" s="30" t="n">
        <f aca="false">COUNTIF(Q9:Q53,"&lt;70")</f>
        <v>44</v>
      </c>
      <c r="R55" s="38"/>
      <c r="S55" s="38"/>
      <c r="T55" s="38"/>
      <c r="U55" s="38"/>
      <c r="V55" s="38"/>
      <c r="W55" s="38"/>
      <c r="X55" s="38"/>
    </row>
    <row r="56" customFormat="false" ht="14.25" hidden="false" customHeight="false" outlineLevel="0" collapsed="false">
      <c r="C56" s="31"/>
      <c r="D56" s="31"/>
      <c r="E56" s="31"/>
      <c r="H56" s="29" t="s">
        <v>94</v>
      </c>
      <c r="I56" s="29"/>
      <c r="J56" s="30" t="n">
        <f aca="false">COUNT(J9:J53)</f>
        <v>35</v>
      </c>
      <c r="K56" s="30" t="n">
        <f aca="false">COUNT(K9:K53)</f>
        <v>35</v>
      </c>
      <c r="L56" s="30" t="n">
        <f aca="false">COUNT(L9:L53)</f>
        <v>35</v>
      </c>
      <c r="M56" s="30" t="n">
        <f aca="false">COUNT(M9:M53)</f>
        <v>35</v>
      </c>
      <c r="N56" s="30" t="n">
        <f aca="false">COUNT(N9:N53)</f>
        <v>35</v>
      </c>
      <c r="O56" s="30" t="n">
        <f aca="false">COUNT(O9:O53)</f>
        <v>0</v>
      </c>
      <c r="P56" s="30" t="n">
        <f aca="false">COUNT(P9:P53)</f>
        <v>0</v>
      </c>
      <c r="Q56" s="30" t="n">
        <f aca="false">COUNT(Q9:Q53)</f>
        <v>45</v>
      </c>
      <c r="R56" s="38"/>
      <c r="S56" s="38"/>
      <c r="T56" s="38"/>
      <c r="U56" s="38"/>
      <c r="V56" s="38"/>
      <c r="W56" s="38"/>
      <c r="X56" s="38"/>
    </row>
    <row r="57" customFormat="false" ht="14.25" hidden="false" customHeight="false" outlineLevel="0" collapsed="false">
      <c r="C57" s="10"/>
      <c r="D57" s="10"/>
      <c r="E57" s="5"/>
      <c r="H57" s="32" t="s">
        <v>95</v>
      </c>
      <c r="I57" s="32"/>
      <c r="J57" s="33" t="n">
        <f aca="false">J54/J56</f>
        <v>0.885714285714286</v>
      </c>
      <c r="K57" s="34" t="n">
        <f aca="false">K54/K56</f>
        <v>0.914285714285714</v>
      </c>
      <c r="L57" s="34" t="n">
        <f aca="false">L54/L56</f>
        <v>0.228571428571429</v>
      </c>
      <c r="M57" s="34" t="n">
        <f aca="false">M54/M56</f>
        <v>0.257142857142857</v>
      </c>
      <c r="N57" s="34" t="n">
        <f aca="false">N54/N56</f>
        <v>0.257142857142857</v>
      </c>
      <c r="O57" s="34" t="e">
        <f aca="false">O54/O56</f>
        <v>#DIV/0!</v>
      </c>
      <c r="P57" s="34" t="e">
        <f aca="false">P54/P56</f>
        <v>#DIV/0!</v>
      </c>
      <c r="Q57" s="34" t="n">
        <f aca="false">Q54/Q56</f>
        <v>0.0222222222222222</v>
      </c>
      <c r="R57" s="38"/>
      <c r="S57" s="38"/>
      <c r="T57" s="38"/>
      <c r="U57" s="38"/>
      <c r="V57" s="38"/>
      <c r="W57" s="38"/>
      <c r="X57" s="38"/>
    </row>
    <row r="58" customFormat="false" ht="14.25" hidden="false" customHeight="false" outlineLevel="0" collapsed="false">
      <c r="C58" s="10"/>
      <c r="D58" s="10"/>
      <c r="E58" s="5"/>
      <c r="H58" s="32" t="s">
        <v>96</v>
      </c>
      <c r="I58" s="32"/>
      <c r="J58" s="33" t="n">
        <f aca="false">J55/J56</f>
        <v>0.114285714285714</v>
      </c>
      <c r="K58" s="33" t="n">
        <f aca="false">K55/K56</f>
        <v>0.0857142857142857</v>
      </c>
      <c r="L58" s="34" t="n">
        <f aca="false">L55/L56</f>
        <v>0.771428571428571</v>
      </c>
      <c r="M58" s="34" t="n">
        <f aca="false">M55/M56</f>
        <v>0.742857142857143</v>
      </c>
      <c r="N58" s="34" t="n">
        <f aca="false">N55/N56</f>
        <v>0.742857142857143</v>
      </c>
      <c r="O58" s="34" t="e">
        <f aca="false">O55/O56</f>
        <v>#DIV/0!</v>
      </c>
      <c r="P58" s="34" t="e">
        <f aca="false">P55/P56</f>
        <v>#DIV/0!</v>
      </c>
      <c r="Q58" s="34" t="n">
        <f aca="false">Q55/Q56</f>
        <v>0.977777777777778</v>
      </c>
      <c r="R58" s="38"/>
      <c r="S58" s="38"/>
      <c r="T58" s="38"/>
      <c r="U58" s="38"/>
      <c r="V58" s="38"/>
      <c r="W58" s="38"/>
      <c r="X58" s="38"/>
    </row>
    <row r="59" customFormat="false" ht="14.25" hidden="false" customHeight="false" outlineLevel="0" collapsed="false">
      <c r="C59" s="10"/>
      <c r="D59" s="10"/>
      <c r="E59" s="28"/>
    </row>
    <row r="60" customFormat="false" ht="14.25" hidden="false" customHeight="false" outlineLevel="0" collapsed="false">
      <c r="C60" s="5"/>
      <c r="D60" s="5"/>
      <c r="E60" s="28"/>
    </row>
    <row r="61" customFormat="false" ht="14.25" hidden="false" customHeight="false" outlineLevel="0" collapsed="false">
      <c r="J61" s="35"/>
      <c r="K61" s="35"/>
      <c r="L61" s="35"/>
      <c r="M61" s="35"/>
      <c r="N61" s="35"/>
      <c r="O61" s="35"/>
      <c r="P61" s="35"/>
    </row>
    <row r="62" customFormat="false" ht="14.25" hidden="false" customHeight="false" outlineLevel="0" collapsed="false">
      <c r="J62" s="36" t="s">
        <v>97</v>
      </c>
      <c r="K62" s="36"/>
      <c r="L62" s="36"/>
      <c r="M62" s="36"/>
      <c r="N62" s="36"/>
      <c r="O62" s="36"/>
      <c r="P62" s="36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W62"/>
  <sheetViews>
    <sheetView showFormulas="false" showGridLines="true" showRowColHeaders="true" showZeros="true" rightToLeft="false" tabSelected="false" showOutlineSymbols="true" defaultGridColor="true" view="normal" topLeftCell="K10" colorId="64" zoomScale="100" zoomScaleNormal="100" zoomScalePageLayoutView="100" workbookViewId="0">
      <selection pane="topLeft" activeCell="S19" activeCellId="1" sqref="U18:W27 S19"/>
    </sheetView>
  </sheetViews>
  <sheetFormatPr defaultColWidth="10.445312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9" min="4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5"/>
    <col collapsed="false" customWidth="true" hidden="false" outlineLevel="0" max="16" min="14" style="0" width="5.73"/>
    <col collapsed="false" customWidth="true" hidden="false" outlineLevel="0" max="17" min="17" style="0" width="8.73"/>
    <col collapsed="false" customWidth="true" hidden="false" outlineLevel="0" max="19" min="18" style="0" width="5.73"/>
    <col collapsed="false" customWidth="true" hidden="false" outlineLevel="0" max="22" min="20" style="0" width="9.09"/>
  </cols>
  <sheetData>
    <row r="2" customFormat="false" ht="1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4.2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24.75" hidden="false" customHeight="true" outlineLevel="0" collapsed="false">
      <c r="C4" s="0" t="s">
        <v>2</v>
      </c>
      <c r="D4" s="39" t="s">
        <v>99</v>
      </c>
      <c r="E4" s="39"/>
      <c r="F4" s="39"/>
      <c r="G4" s="39"/>
      <c r="I4" s="0" t="s">
        <v>4</v>
      </c>
      <c r="J4" s="7" t="s">
        <v>100</v>
      </c>
      <c r="K4" s="7"/>
      <c r="M4" s="0" t="s">
        <v>6</v>
      </c>
      <c r="N4" s="8" t="n">
        <f aca="true">TODAY()</f>
        <v>45294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4.25" hidden="false" customHeight="false" outlineLevel="0" collapsed="false">
      <c r="C6" s="0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4.2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4" t="s">
        <v>14</v>
      </c>
      <c r="K8" s="14" t="s">
        <v>15</v>
      </c>
      <c r="L8" s="14" t="s">
        <v>16</v>
      </c>
      <c r="M8" s="14" t="s">
        <v>17</v>
      </c>
      <c r="N8" s="14" t="s">
        <v>18</v>
      </c>
      <c r="O8" s="14" t="s">
        <v>19</v>
      </c>
      <c r="P8" s="14" t="s">
        <v>20</v>
      </c>
      <c r="Q8" s="15" t="s">
        <v>21</v>
      </c>
    </row>
    <row r="9" customFormat="false" ht="13.8" hidden="false" customHeight="false" outlineLevel="0" collapsed="false">
      <c r="B9" s="16" t="n">
        <v>1</v>
      </c>
      <c r="C9" s="14" t="s">
        <v>101</v>
      </c>
      <c r="D9" s="13" t="s">
        <v>102</v>
      </c>
      <c r="E9" s="13"/>
      <c r="F9" s="13"/>
      <c r="G9" s="13"/>
      <c r="H9" s="13"/>
      <c r="I9" s="13"/>
      <c r="J9" s="17" t="n">
        <v>100</v>
      </c>
      <c r="K9" s="17" t="n">
        <v>93.85</v>
      </c>
      <c r="L9" s="17" t="n">
        <v>100</v>
      </c>
      <c r="M9" s="17" t="n">
        <v>96</v>
      </c>
      <c r="N9" s="14"/>
      <c r="O9" s="14"/>
      <c r="P9" s="14"/>
      <c r="Q9" s="18" t="n">
        <f aca="false">SUM(J9:P9)/4</f>
        <v>97.4625</v>
      </c>
    </row>
    <row r="10" customFormat="false" ht="13.8" hidden="false" customHeight="false" outlineLevel="0" collapsed="false">
      <c r="B10" s="16" t="n">
        <f aca="false">B9+1</f>
        <v>2</v>
      </c>
      <c r="C10" s="14" t="s">
        <v>103</v>
      </c>
      <c r="D10" s="13" t="s">
        <v>104</v>
      </c>
      <c r="E10" s="13"/>
      <c r="F10" s="13"/>
      <c r="G10" s="13"/>
      <c r="H10" s="13"/>
      <c r="I10" s="13"/>
      <c r="J10" s="17" t="n">
        <v>94.67</v>
      </c>
      <c r="K10" s="17" t="n">
        <v>91.85</v>
      </c>
      <c r="L10" s="17" t="n">
        <v>100</v>
      </c>
      <c r="M10" s="17" t="n">
        <v>0</v>
      </c>
      <c r="N10" s="14"/>
      <c r="O10" s="14"/>
      <c r="P10" s="14"/>
      <c r="Q10" s="18" t="n">
        <f aca="false">SUM(J10:P10)/4</f>
        <v>71.63</v>
      </c>
    </row>
    <row r="11" customFormat="false" ht="13.8" hidden="false" customHeight="false" outlineLevel="0" collapsed="false">
      <c r="B11" s="16" t="n">
        <f aca="false">B10+1</f>
        <v>3</v>
      </c>
      <c r="C11" s="14" t="s">
        <v>105</v>
      </c>
      <c r="D11" s="13" t="s">
        <v>106</v>
      </c>
      <c r="E11" s="13"/>
      <c r="F11" s="13"/>
      <c r="G11" s="13"/>
      <c r="H11" s="13"/>
      <c r="I11" s="13"/>
      <c r="J11" s="17" t="n">
        <v>100</v>
      </c>
      <c r="K11" s="17" t="n">
        <v>88.85</v>
      </c>
      <c r="L11" s="17" t="n">
        <v>100</v>
      </c>
      <c r="M11" s="17" t="n">
        <v>98</v>
      </c>
      <c r="N11" s="14"/>
      <c r="O11" s="14"/>
      <c r="P11" s="14"/>
      <c r="Q11" s="18" t="n">
        <f aca="false">SUM(J11:P11)/4</f>
        <v>96.7125</v>
      </c>
    </row>
    <row r="12" customFormat="false" ht="13.8" hidden="false" customHeight="false" outlineLevel="0" collapsed="false">
      <c r="B12" s="16" t="n">
        <f aca="false">B11+1</f>
        <v>4</v>
      </c>
      <c r="C12" s="14" t="s">
        <v>107</v>
      </c>
      <c r="D12" s="13" t="s">
        <v>108</v>
      </c>
      <c r="E12" s="13"/>
      <c r="F12" s="13"/>
      <c r="G12" s="13"/>
      <c r="H12" s="13"/>
      <c r="I12" s="13"/>
      <c r="J12" s="17" t="n">
        <v>98</v>
      </c>
      <c r="K12" s="17" t="n">
        <v>95</v>
      </c>
      <c r="L12" s="17" t="n">
        <v>100</v>
      </c>
      <c r="M12" s="17" t="n">
        <v>94</v>
      </c>
      <c r="N12" s="14"/>
      <c r="O12" s="14"/>
      <c r="P12" s="14"/>
      <c r="Q12" s="18" t="n">
        <f aca="false">SUM(J12:P12)/4</f>
        <v>96.75</v>
      </c>
    </row>
    <row r="13" customFormat="false" ht="13.8" hidden="false" customHeight="false" outlineLevel="0" collapsed="false">
      <c r="B13" s="16" t="n">
        <f aca="false">B12+1</f>
        <v>5</v>
      </c>
      <c r="C13" s="14" t="s">
        <v>109</v>
      </c>
      <c r="D13" s="13" t="s">
        <v>110</v>
      </c>
      <c r="E13" s="13"/>
      <c r="F13" s="13"/>
      <c r="G13" s="13"/>
      <c r="H13" s="13"/>
      <c r="I13" s="13"/>
      <c r="J13" s="17" t="n">
        <v>0</v>
      </c>
      <c r="K13" s="17" t="n">
        <v>0</v>
      </c>
      <c r="L13" s="17" t="n">
        <v>70</v>
      </c>
      <c r="M13" s="17" t="n">
        <v>0</v>
      </c>
      <c r="N13" s="14"/>
      <c r="O13" s="14"/>
      <c r="P13" s="14"/>
      <c r="Q13" s="18" t="n">
        <f aca="false">SUM(J13:P13)/4</f>
        <v>17.5</v>
      </c>
    </row>
    <row r="14" customFormat="false" ht="13.8" hidden="false" customHeight="false" outlineLevel="0" collapsed="false">
      <c r="B14" s="16" t="n">
        <f aca="false">B13+1</f>
        <v>6</v>
      </c>
      <c r="C14" s="14" t="s">
        <v>111</v>
      </c>
      <c r="D14" s="13" t="s">
        <v>112</v>
      </c>
      <c r="E14" s="13"/>
      <c r="F14" s="13"/>
      <c r="G14" s="13"/>
      <c r="H14" s="13"/>
      <c r="I14" s="13"/>
      <c r="J14" s="17" t="n">
        <v>94.67</v>
      </c>
      <c r="K14" s="17" t="n">
        <v>85.69</v>
      </c>
      <c r="L14" s="17" t="n">
        <v>100</v>
      </c>
      <c r="M14" s="17" t="n">
        <v>97</v>
      </c>
      <c r="N14" s="14"/>
      <c r="O14" s="14"/>
      <c r="P14" s="14"/>
      <c r="Q14" s="18" t="n">
        <f aca="false">SUM(J14:P14)/4</f>
        <v>94.34</v>
      </c>
    </row>
    <row r="15" customFormat="false" ht="13.8" hidden="false" customHeight="false" outlineLevel="0" collapsed="false">
      <c r="B15" s="16" t="n">
        <f aca="false">B14+1</f>
        <v>7</v>
      </c>
      <c r="C15" s="14" t="s">
        <v>113</v>
      </c>
      <c r="D15" s="13" t="s">
        <v>114</v>
      </c>
      <c r="E15" s="13"/>
      <c r="F15" s="13"/>
      <c r="G15" s="13"/>
      <c r="H15" s="13"/>
      <c r="I15" s="13"/>
      <c r="J15" s="17" t="n">
        <v>78.67</v>
      </c>
      <c r="K15" s="17" t="n">
        <v>88.85</v>
      </c>
      <c r="L15" s="17" t="n">
        <v>0</v>
      </c>
      <c r="M15" s="17" t="n">
        <v>0</v>
      </c>
      <c r="N15" s="14"/>
      <c r="O15" s="14"/>
      <c r="P15" s="14"/>
      <c r="Q15" s="18" t="n">
        <f aca="false">SUM(J15:P15)/4</f>
        <v>41.88</v>
      </c>
    </row>
    <row r="16" customFormat="false" ht="13.8" hidden="false" customHeight="false" outlineLevel="0" collapsed="false">
      <c r="B16" s="16" t="n">
        <f aca="false">B15+1</f>
        <v>8</v>
      </c>
      <c r="C16" s="14" t="s">
        <v>115</v>
      </c>
      <c r="D16" s="13" t="s">
        <v>116</v>
      </c>
      <c r="E16" s="13"/>
      <c r="F16" s="13"/>
      <c r="G16" s="13"/>
      <c r="H16" s="13"/>
      <c r="I16" s="13"/>
      <c r="J16" s="17" t="n">
        <v>88.33</v>
      </c>
      <c r="K16" s="17" t="n">
        <v>0</v>
      </c>
      <c r="L16" s="17" t="n">
        <v>0</v>
      </c>
      <c r="M16" s="17" t="n">
        <v>0</v>
      </c>
      <c r="N16" s="14"/>
      <c r="O16" s="14"/>
      <c r="P16" s="14"/>
      <c r="Q16" s="18" t="n">
        <f aca="false">SUM(J16:P16)/4</f>
        <v>22.0825</v>
      </c>
    </row>
    <row r="17" customFormat="false" ht="13.8" hidden="false" customHeight="false" outlineLevel="0" collapsed="false">
      <c r="B17" s="16" t="n">
        <f aca="false">B16+1</f>
        <v>9</v>
      </c>
      <c r="C17" s="14" t="s">
        <v>117</v>
      </c>
      <c r="D17" s="13" t="s">
        <v>118</v>
      </c>
      <c r="E17" s="13"/>
      <c r="F17" s="13"/>
      <c r="G17" s="13"/>
      <c r="H17" s="13"/>
      <c r="I17" s="13"/>
      <c r="J17" s="17" t="n">
        <v>75</v>
      </c>
      <c r="K17" s="17" t="n">
        <v>0</v>
      </c>
      <c r="L17" s="17" t="n">
        <v>0</v>
      </c>
      <c r="M17" s="17" t="n">
        <v>0</v>
      </c>
      <c r="N17" s="14"/>
      <c r="O17" s="14"/>
      <c r="P17" s="14"/>
      <c r="Q17" s="18" t="n">
        <f aca="false">SUM(J17:P17)/4</f>
        <v>18.75</v>
      </c>
    </row>
    <row r="18" customFormat="false" ht="13.8" hidden="false" customHeight="false" outlineLevel="0" collapsed="false">
      <c r="B18" s="16" t="n">
        <f aca="false">B17+1</f>
        <v>10</v>
      </c>
      <c r="C18" s="14" t="s">
        <v>119</v>
      </c>
      <c r="D18" s="13" t="s">
        <v>120</v>
      </c>
      <c r="E18" s="13"/>
      <c r="F18" s="13"/>
      <c r="G18" s="13"/>
      <c r="H18" s="13"/>
      <c r="I18" s="13"/>
      <c r="J18" s="17" t="n">
        <v>98</v>
      </c>
      <c r="K18" s="17" t="n">
        <v>91.85</v>
      </c>
      <c r="L18" s="17" t="n">
        <v>100</v>
      </c>
      <c r="M18" s="17" t="n">
        <v>95</v>
      </c>
      <c r="N18" s="14"/>
      <c r="O18" s="14"/>
      <c r="P18" s="14"/>
      <c r="Q18" s="18" t="n">
        <f aca="false">SUM(J18:P18)/4</f>
        <v>96.2125</v>
      </c>
    </row>
    <row r="19" customFormat="false" ht="13.8" hidden="false" customHeight="false" outlineLevel="0" collapsed="false">
      <c r="B19" s="16" t="n">
        <f aca="false">B18+1</f>
        <v>11</v>
      </c>
      <c r="C19" s="14" t="s">
        <v>121</v>
      </c>
      <c r="D19" s="13" t="s">
        <v>122</v>
      </c>
      <c r="E19" s="13"/>
      <c r="F19" s="13"/>
      <c r="G19" s="13"/>
      <c r="H19" s="13"/>
      <c r="I19" s="13"/>
      <c r="J19" s="17" t="n">
        <v>98</v>
      </c>
      <c r="K19" s="17" t="n">
        <v>85.69</v>
      </c>
      <c r="L19" s="17" t="n">
        <v>100</v>
      </c>
      <c r="M19" s="17" t="n">
        <v>100</v>
      </c>
      <c r="N19" s="14"/>
      <c r="O19" s="14"/>
      <c r="P19" s="14"/>
      <c r="Q19" s="18" t="n">
        <f aca="false">SUM(J19:P19)/4</f>
        <v>95.9225</v>
      </c>
      <c r="S19" s="21"/>
      <c r="T19" s="21"/>
      <c r="U19" s="21"/>
      <c r="V19" s="21"/>
      <c r="W19" s="21"/>
    </row>
    <row r="20" customFormat="false" ht="13.8" hidden="false" customHeight="false" outlineLevel="0" collapsed="false">
      <c r="B20" s="16" t="n">
        <f aca="false">B19+1</f>
        <v>12</v>
      </c>
      <c r="C20" s="14" t="s">
        <v>123</v>
      </c>
      <c r="D20" s="13" t="s">
        <v>124</v>
      </c>
      <c r="E20" s="13"/>
      <c r="F20" s="13"/>
      <c r="G20" s="13"/>
      <c r="H20" s="13"/>
      <c r="I20" s="13"/>
      <c r="J20" s="17" t="n">
        <v>94.67</v>
      </c>
      <c r="K20" s="17" t="n">
        <v>88.85</v>
      </c>
      <c r="L20" s="17" t="n">
        <v>100</v>
      </c>
      <c r="M20" s="17" t="n">
        <v>99</v>
      </c>
      <c r="N20" s="14"/>
      <c r="O20" s="14"/>
      <c r="P20" s="14"/>
      <c r="Q20" s="18" t="n">
        <f aca="false">SUM(J20:P20)/4</f>
        <v>95.63</v>
      </c>
      <c r="S20" s="22" t="n">
        <f aca="false">AVERAGE(L9:L23)</f>
        <v>64.6666666666667</v>
      </c>
      <c r="T20" s="21"/>
      <c r="U20" s="21"/>
      <c r="V20" s="22" t="n">
        <f aca="false">AVERAGE(M9:M23)</f>
        <v>45.2666666666667</v>
      </c>
      <c r="W20" s="21"/>
    </row>
    <row r="21" customFormat="false" ht="13.8" hidden="false" customHeight="false" outlineLevel="0" collapsed="false">
      <c r="B21" s="16" t="n">
        <f aca="false">B20+1</f>
        <v>13</v>
      </c>
      <c r="C21" s="14" t="s">
        <v>125</v>
      </c>
      <c r="D21" s="13" t="s">
        <v>126</v>
      </c>
      <c r="E21" s="13"/>
      <c r="F21" s="13"/>
      <c r="G21" s="13"/>
      <c r="H21" s="13"/>
      <c r="I21" s="13"/>
      <c r="J21" s="17" t="n">
        <v>95</v>
      </c>
      <c r="K21" s="17" t="n">
        <v>0</v>
      </c>
      <c r="L21" s="17" t="n">
        <v>0</v>
      </c>
      <c r="M21" s="17" t="n">
        <v>0</v>
      </c>
      <c r="N21" s="14"/>
      <c r="O21" s="14"/>
      <c r="P21" s="14"/>
      <c r="Q21" s="18" t="n">
        <f aca="false">SUM(J21:P21)/4</f>
        <v>23.75</v>
      </c>
      <c r="S21" s="21" t="n">
        <f aca="false">COUNTIF(L9:L23,"&gt;=65")</f>
        <v>10</v>
      </c>
      <c r="T21" s="22" t="n">
        <f aca="false">S21*100/15</f>
        <v>66.6666666666667</v>
      </c>
      <c r="U21" s="21"/>
      <c r="V21" s="21" t="n">
        <f aca="false">COUNTIF(M9:M23,"&gt;=45")</f>
        <v>7</v>
      </c>
      <c r="W21" s="22" t="n">
        <f aca="false">V21*100/15</f>
        <v>46.6666666666667</v>
      </c>
    </row>
    <row r="22" customFormat="false" ht="13.8" hidden="false" customHeight="false" outlineLevel="0" collapsed="false">
      <c r="B22" s="16" t="n">
        <f aca="false">B21+1</f>
        <v>14</v>
      </c>
      <c r="C22" s="14" t="s">
        <v>127</v>
      </c>
      <c r="D22" s="13" t="s">
        <v>128</v>
      </c>
      <c r="E22" s="13"/>
      <c r="F22" s="13"/>
      <c r="G22" s="13"/>
      <c r="H22" s="13"/>
      <c r="I22" s="13"/>
      <c r="J22" s="17" t="n">
        <v>94.67</v>
      </c>
      <c r="K22" s="17" t="n">
        <v>88.85</v>
      </c>
      <c r="L22" s="17" t="n">
        <v>100</v>
      </c>
      <c r="M22" s="17" t="n">
        <v>0</v>
      </c>
      <c r="N22" s="14"/>
      <c r="O22" s="14"/>
      <c r="P22" s="14"/>
      <c r="Q22" s="18" t="n">
        <f aca="false">SUM(J22:P22)/4</f>
        <v>70.88</v>
      </c>
    </row>
    <row r="23" customFormat="false" ht="13.8" hidden="false" customHeight="false" outlineLevel="0" collapsed="false">
      <c r="B23" s="16" t="n">
        <f aca="false">B22+1</f>
        <v>15</v>
      </c>
      <c r="C23" s="14" t="s">
        <v>129</v>
      </c>
      <c r="D23" s="13" t="s">
        <v>130</v>
      </c>
      <c r="E23" s="13"/>
      <c r="F23" s="13"/>
      <c r="G23" s="13"/>
      <c r="H23" s="13"/>
      <c r="I23" s="13"/>
      <c r="J23" s="17" t="n">
        <v>0</v>
      </c>
      <c r="K23" s="17" t="n">
        <v>0</v>
      </c>
      <c r="L23" s="17" t="n">
        <v>0</v>
      </c>
      <c r="M23" s="17" t="n">
        <v>0</v>
      </c>
      <c r="N23" s="14"/>
      <c r="O23" s="14"/>
      <c r="P23" s="14"/>
      <c r="Q23" s="18" t="n">
        <f aca="false">SUM(J23:P23)/4</f>
        <v>0</v>
      </c>
    </row>
    <row r="24" customFormat="false" ht="14.25" hidden="false" customHeight="false" outlineLevel="0" collapsed="false">
      <c r="B24" s="16" t="n">
        <f aca="false">B23+1</f>
        <v>16</v>
      </c>
      <c r="C24" s="14"/>
      <c r="D24" s="13"/>
      <c r="E24" s="13"/>
      <c r="F24" s="13"/>
      <c r="G24" s="13"/>
      <c r="H24" s="13"/>
      <c r="I24" s="13"/>
      <c r="J24" s="40"/>
      <c r="K24" s="14"/>
      <c r="L24" s="14"/>
      <c r="M24" s="14"/>
      <c r="N24" s="14"/>
      <c r="O24" s="14"/>
      <c r="P24" s="14"/>
      <c r="Q24" s="18" t="n">
        <f aca="false">SUM(J24:P24)/7</f>
        <v>0</v>
      </c>
    </row>
    <row r="25" customFormat="false" ht="14.25" hidden="false" customHeight="false" outlineLevel="0" collapsed="false">
      <c r="B25" s="16" t="n">
        <f aca="false">B24+1</f>
        <v>17</v>
      </c>
      <c r="C25" s="14"/>
      <c r="D25" s="13"/>
      <c r="E25" s="13"/>
      <c r="F25" s="13"/>
      <c r="G25" s="13"/>
      <c r="H25" s="13"/>
      <c r="I25" s="13"/>
      <c r="J25" s="40"/>
      <c r="K25" s="14"/>
      <c r="L25" s="14"/>
      <c r="M25" s="14"/>
      <c r="N25" s="14"/>
      <c r="O25" s="14"/>
      <c r="P25" s="14"/>
      <c r="Q25" s="18" t="n">
        <f aca="false">SUM(J25:P25)/7</f>
        <v>0</v>
      </c>
      <c r="S25" s="41"/>
      <c r="W25" s="41"/>
    </row>
    <row r="26" customFormat="false" ht="14.25" hidden="false" customHeight="false" outlineLevel="0" collapsed="false">
      <c r="B26" s="16" t="n">
        <f aca="false">B25+1</f>
        <v>18</v>
      </c>
      <c r="C26" s="14"/>
      <c r="D26" s="13"/>
      <c r="E26" s="13"/>
      <c r="F26" s="13"/>
      <c r="G26" s="13"/>
      <c r="H26" s="13"/>
      <c r="I26" s="13"/>
      <c r="J26" s="40"/>
      <c r="K26" s="14"/>
      <c r="L26" s="14"/>
      <c r="M26" s="14"/>
      <c r="N26" s="14"/>
      <c r="O26" s="14"/>
      <c r="P26" s="14"/>
      <c r="Q26" s="18" t="n">
        <f aca="false">SUM(J26:P26)/7</f>
        <v>0</v>
      </c>
    </row>
    <row r="27" customFormat="false" ht="14.25" hidden="false" customHeight="false" outlineLevel="0" collapsed="false">
      <c r="B27" s="16" t="n">
        <f aca="false">B26+1</f>
        <v>19</v>
      </c>
      <c r="C27" s="14"/>
      <c r="D27" s="13"/>
      <c r="E27" s="13"/>
      <c r="F27" s="13"/>
      <c r="G27" s="13"/>
      <c r="H27" s="13"/>
      <c r="I27" s="13"/>
      <c r="J27" s="40"/>
      <c r="K27" s="14"/>
      <c r="L27" s="14"/>
      <c r="M27" s="14"/>
      <c r="N27" s="14"/>
      <c r="O27" s="14"/>
      <c r="P27" s="14"/>
      <c r="Q27" s="18" t="n">
        <f aca="false">SUM(J27:P27)/7</f>
        <v>0</v>
      </c>
      <c r="V27" s="41"/>
    </row>
    <row r="28" customFormat="false" ht="14.25" hidden="false" customHeight="false" outlineLevel="0" collapsed="false">
      <c r="B28" s="16" t="n">
        <f aca="false">B27+1</f>
        <v>20</v>
      </c>
      <c r="C28" s="14"/>
      <c r="D28" s="13"/>
      <c r="E28" s="13"/>
      <c r="F28" s="13"/>
      <c r="G28" s="13"/>
      <c r="H28" s="13"/>
      <c r="I28" s="13"/>
      <c r="J28" s="40"/>
      <c r="K28" s="14"/>
      <c r="L28" s="14"/>
      <c r="M28" s="14"/>
      <c r="N28" s="14"/>
      <c r="O28" s="14"/>
      <c r="P28" s="14"/>
      <c r="Q28" s="18" t="n">
        <f aca="false">SUM(J28:P28)/7</f>
        <v>0</v>
      </c>
    </row>
    <row r="29" customFormat="false" ht="14.25" hidden="false" customHeight="false" outlineLevel="0" collapsed="false">
      <c r="B29" s="16" t="n">
        <f aca="false">B28+1</f>
        <v>21</v>
      </c>
      <c r="C29" s="14"/>
      <c r="D29" s="13"/>
      <c r="E29" s="13"/>
      <c r="F29" s="13"/>
      <c r="G29" s="13"/>
      <c r="H29" s="13"/>
      <c r="I29" s="13"/>
      <c r="J29" s="40"/>
      <c r="K29" s="14"/>
      <c r="L29" s="14"/>
      <c r="M29" s="14"/>
      <c r="N29" s="14"/>
      <c r="O29" s="14"/>
      <c r="P29" s="14"/>
      <c r="Q29" s="18" t="n">
        <f aca="false">SUM(J29:P29)/7</f>
        <v>0</v>
      </c>
      <c r="V29" s="41"/>
    </row>
    <row r="30" customFormat="false" ht="14.25" hidden="false" customHeight="false" outlineLevel="0" collapsed="false">
      <c r="B30" s="16" t="n">
        <f aca="false">B29+1</f>
        <v>22</v>
      </c>
      <c r="C30" s="14"/>
      <c r="D30" s="13"/>
      <c r="E30" s="13"/>
      <c r="F30" s="13"/>
      <c r="G30" s="13"/>
      <c r="H30" s="13"/>
      <c r="I30" s="13"/>
      <c r="J30" s="40"/>
      <c r="K30" s="14"/>
      <c r="L30" s="14"/>
      <c r="M30" s="14"/>
      <c r="N30" s="14"/>
      <c r="O30" s="14"/>
      <c r="P30" s="14"/>
      <c r="Q30" s="18" t="n">
        <f aca="false">SUM(J30:P30)/7</f>
        <v>0</v>
      </c>
    </row>
    <row r="31" customFormat="false" ht="14.25" hidden="false" customHeight="false" outlineLevel="0" collapsed="false">
      <c r="B31" s="16" t="n">
        <f aca="false">B30+1</f>
        <v>23</v>
      </c>
      <c r="C31" s="14"/>
      <c r="D31" s="13"/>
      <c r="E31" s="13"/>
      <c r="F31" s="13"/>
      <c r="G31" s="13"/>
      <c r="H31" s="13"/>
      <c r="I31" s="13"/>
      <c r="J31" s="40"/>
      <c r="K31" s="14"/>
      <c r="L31" s="14"/>
      <c r="M31" s="14"/>
      <c r="N31" s="14"/>
      <c r="O31" s="14"/>
      <c r="P31" s="14"/>
      <c r="Q31" s="18" t="n">
        <f aca="false">SUM(J31:P31)/7</f>
        <v>0</v>
      </c>
    </row>
    <row r="32" customFormat="false" ht="14.25" hidden="false" customHeight="false" outlineLevel="0" collapsed="false">
      <c r="B32" s="16" t="n">
        <f aca="false">B31+1</f>
        <v>24</v>
      </c>
      <c r="C32" s="14"/>
      <c r="D32" s="13"/>
      <c r="E32" s="13"/>
      <c r="F32" s="13"/>
      <c r="G32" s="13"/>
      <c r="H32" s="13"/>
      <c r="I32" s="13"/>
      <c r="J32" s="40"/>
      <c r="K32" s="14"/>
      <c r="L32" s="14"/>
      <c r="M32" s="14"/>
      <c r="N32" s="14"/>
      <c r="O32" s="14"/>
      <c r="P32" s="14"/>
      <c r="Q32" s="18" t="n">
        <f aca="false">SUM(J32:P32)/7</f>
        <v>0</v>
      </c>
      <c r="T32" s="41"/>
    </row>
    <row r="33" customFormat="false" ht="14.25" hidden="false" customHeight="false" outlineLevel="0" collapsed="false">
      <c r="B33" s="16" t="n">
        <f aca="false">B32+1</f>
        <v>25</v>
      </c>
      <c r="C33" s="16"/>
      <c r="D33" s="16"/>
      <c r="E33" s="16"/>
      <c r="F33" s="16"/>
      <c r="G33" s="16"/>
      <c r="H33" s="16"/>
      <c r="I33" s="16"/>
      <c r="J33" s="14"/>
      <c r="K33" s="14"/>
      <c r="L33" s="14"/>
      <c r="M33" s="14"/>
      <c r="N33" s="14"/>
      <c r="O33" s="14"/>
      <c r="P33" s="14"/>
      <c r="Q33" s="18" t="n">
        <f aca="false">SUM(J33:P33)/7</f>
        <v>0</v>
      </c>
    </row>
    <row r="34" customFormat="false" ht="14.25" hidden="false" customHeight="false" outlineLevel="0" collapsed="false">
      <c r="B34" s="16" t="n">
        <f aca="false">B33+1</f>
        <v>26</v>
      </c>
      <c r="C34" s="16"/>
      <c r="D34" s="16"/>
      <c r="E34" s="16"/>
      <c r="F34" s="16"/>
      <c r="G34" s="16"/>
      <c r="H34" s="16"/>
      <c r="I34" s="16"/>
      <c r="J34" s="14"/>
      <c r="K34" s="14"/>
      <c r="L34" s="14"/>
      <c r="M34" s="14"/>
      <c r="N34" s="14"/>
      <c r="O34" s="14"/>
      <c r="P34" s="14"/>
      <c r="Q34" s="18" t="n">
        <f aca="false">SUM(J34:P34)/7</f>
        <v>0</v>
      </c>
    </row>
    <row r="35" customFormat="false" ht="14.25" hidden="false" customHeight="false" outlineLevel="0" collapsed="false">
      <c r="B35" s="16" t="n">
        <f aca="false">B34+1</f>
        <v>27</v>
      </c>
      <c r="C35" s="16"/>
      <c r="D35" s="16"/>
      <c r="E35" s="16"/>
      <c r="F35" s="16"/>
      <c r="G35" s="16"/>
      <c r="H35" s="16"/>
      <c r="I35" s="16"/>
      <c r="J35" s="14"/>
      <c r="K35" s="14"/>
      <c r="L35" s="14"/>
      <c r="M35" s="14"/>
      <c r="N35" s="14"/>
      <c r="O35" s="14"/>
      <c r="P35" s="14"/>
      <c r="Q35" s="18" t="n">
        <f aca="false">SUM(J35:P35)/7</f>
        <v>0</v>
      </c>
    </row>
    <row r="36" customFormat="false" ht="14.25" hidden="false" customHeight="false" outlineLevel="0" collapsed="false">
      <c r="B36" s="16" t="n">
        <f aca="false">B35+1</f>
        <v>28</v>
      </c>
      <c r="C36" s="16"/>
      <c r="D36" s="16"/>
      <c r="E36" s="16"/>
      <c r="F36" s="16"/>
      <c r="G36" s="16"/>
      <c r="H36" s="16"/>
      <c r="I36" s="16"/>
      <c r="J36" s="14"/>
      <c r="K36" s="14"/>
      <c r="L36" s="14"/>
      <c r="M36" s="14"/>
      <c r="N36" s="14"/>
      <c r="O36" s="14"/>
      <c r="P36" s="14"/>
      <c r="Q36" s="18" t="n">
        <f aca="false">SUM(J36:P36)/7</f>
        <v>0</v>
      </c>
    </row>
    <row r="37" customFormat="false" ht="14.25" hidden="false" customHeight="false" outlineLevel="0" collapsed="false">
      <c r="B37" s="16" t="n">
        <f aca="false">B36+1</f>
        <v>29</v>
      </c>
      <c r="C37" s="16"/>
      <c r="D37" s="16"/>
      <c r="E37" s="16"/>
      <c r="F37" s="16"/>
      <c r="G37" s="16"/>
      <c r="H37" s="16"/>
      <c r="I37" s="16"/>
      <c r="J37" s="14"/>
      <c r="K37" s="14"/>
      <c r="L37" s="14"/>
      <c r="M37" s="14"/>
      <c r="N37" s="14"/>
      <c r="O37" s="14"/>
      <c r="P37" s="14"/>
      <c r="Q37" s="18" t="n">
        <f aca="false">SUM(J37:P37)/7</f>
        <v>0</v>
      </c>
    </row>
    <row r="38" customFormat="false" ht="14.25" hidden="false" customHeight="false" outlineLevel="0" collapsed="false">
      <c r="B38" s="16" t="n">
        <f aca="false">B37+1</f>
        <v>30</v>
      </c>
      <c r="C38" s="16"/>
      <c r="D38" s="16"/>
      <c r="E38" s="16"/>
      <c r="F38" s="16"/>
      <c r="G38" s="16"/>
      <c r="H38" s="16"/>
      <c r="I38" s="16"/>
      <c r="J38" s="14"/>
      <c r="K38" s="14"/>
      <c r="L38" s="14"/>
      <c r="M38" s="14"/>
      <c r="N38" s="14"/>
      <c r="O38" s="14"/>
      <c r="P38" s="14"/>
      <c r="Q38" s="18" t="n">
        <f aca="false">SUM(J38:P38)/7</f>
        <v>0</v>
      </c>
    </row>
    <row r="39" customFormat="false" ht="14.25" hidden="false" customHeight="false" outlineLevel="0" collapsed="false">
      <c r="B39" s="16" t="n">
        <f aca="false">B38+1</f>
        <v>31</v>
      </c>
      <c r="C39" s="16"/>
      <c r="D39" s="16"/>
      <c r="E39" s="16"/>
      <c r="F39" s="16"/>
      <c r="G39" s="16"/>
      <c r="H39" s="16"/>
      <c r="I39" s="16"/>
      <c r="J39" s="14"/>
      <c r="K39" s="14"/>
      <c r="L39" s="14"/>
      <c r="M39" s="14"/>
      <c r="N39" s="14"/>
      <c r="O39" s="14"/>
      <c r="P39" s="14"/>
      <c r="Q39" s="18" t="n">
        <f aca="false">SUM(J39:P39)/7</f>
        <v>0</v>
      </c>
    </row>
    <row r="40" customFormat="false" ht="14.25" hidden="false" customHeight="false" outlineLevel="0" collapsed="false">
      <c r="B40" s="16" t="n">
        <f aca="false">B39+1</f>
        <v>32</v>
      </c>
      <c r="C40" s="16"/>
      <c r="D40" s="16"/>
      <c r="E40" s="16"/>
      <c r="F40" s="16"/>
      <c r="G40" s="16"/>
      <c r="H40" s="16"/>
      <c r="I40" s="16"/>
      <c r="J40" s="14"/>
      <c r="K40" s="14"/>
      <c r="L40" s="14"/>
      <c r="M40" s="14"/>
      <c r="N40" s="14"/>
      <c r="O40" s="14"/>
      <c r="P40" s="14"/>
      <c r="Q40" s="18" t="n">
        <f aca="false">SUM(J40:P40)/7</f>
        <v>0</v>
      </c>
    </row>
    <row r="41" customFormat="false" ht="14.25" hidden="false" customHeight="false" outlineLevel="0" collapsed="false">
      <c r="B41" s="16" t="n">
        <f aca="false">B40+1</f>
        <v>33</v>
      </c>
      <c r="C41" s="16"/>
      <c r="D41" s="16"/>
      <c r="E41" s="16"/>
      <c r="F41" s="16"/>
      <c r="G41" s="16"/>
      <c r="H41" s="16"/>
      <c r="I41" s="16"/>
      <c r="J41" s="14"/>
      <c r="K41" s="14"/>
      <c r="L41" s="14"/>
      <c r="M41" s="14"/>
      <c r="N41" s="14"/>
      <c r="O41" s="14"/>
      <c r="P41" s="14"/>
      <c r="Q41" s="18" t="n">
        <f aca="false">SUM(J41:P41)/7</f>
        <v>0</v>
      </c>
    </row>
    <row r="42" customFormat="false" ht="14.25" hidden="false" customHeight="false" outlineLevel="0" collapsed="false">
      <c r="B42" s="16" t="n">
        <f aca="false">B41+1</f>
        <v>34</v>
      </c>
      <c r="C42" s="16"/>
      <c r="D42" s="16"/>
      <c r="E42" s="16"/>
      <c r="F42" s="16"/>
      <c r="G42" s="16"/>
      <c r="H42" s="16"/>
      <c r="I42" s="16"/>
      <c r="J42" s="14"/>
      <c r="K42" s="14"/>
      <c r="L42" s="14"/>
      <c r="M42" s="14"/>
      <c r="N42" s="14"/>
      <c r="O42" s="14"/>
      <c r="P42" s="14"/>
      <c r="Q42" s="18" t="n">
        <f aca="false">SUM(J42:P42)/7</f>
        <v>0</v>
      </c>
    </row>
    <row r="43" customFormat="false" ht="14.25" hidden="false" customHeight="false" outlineLevel="0" collapsed="false">
      <c r="B43" s="16" t="n">
        <f aca="false">B42+1</f>
        <v>35</v>
      </c>
      <c r="C43" s="16"/>
      <c r="D43" s="16"/>
      <c r="E43" s="16"/>
      <c r="F43" s="16"/>
      <c r="G43" s="16"/>
      <c r="H43" s="16"/>
      <c r="I43" s="16"/>
      <c r="J43" s="14"/>
      <c r="K43" s="14"/>
      <c r="L43" s="14"/>
      <c r="M43" s="14"/>
      <c r="N43" s="14"/>
      <c r="O43" s="14"/>
      <c r="P43" s="14"/>
      <c r="Q43" s="18" t="n">
        <f aca="false">SUM(J43:P43)/7</f>
        <v>0</v>
      </c>
    </row>
    <row r="44" customFormat="false" ht="14.25" hidden="false" customHeight="false" outlineLevel="0" collapsed="false">
      <c r="B44" s="16" t="n">
        <f aca="false">B43+1</f>
        <v>36</v>
      </c>
      <c r="C44" s="16"/>
      <c r="D44" s="16"/>
      <c r="E44" s="16"/>
      <c r="F44" s="16"/>
      <c r="G44" s="16"/>
      <c r="H44" s="16"/>
      <c r="I44" s="16"/>
      <c r="J44" s="14"/>
      <c r="K44" s="14"/>
      <c r="L44" s="14"/>
      <c r="M44" s="14"/>
      <c r="N44" s="14"/>
      <c r="O44" s="14"/>
      <c r="P44" s="14"/>
      <c r="Q44" s="18" t="n">
        <f aca="false">SUM(J44:P44)/7</f>
        <v>0</v>
      </c>
    </row>
    <row r="45" customFormat="false" ht="14.25" hidden="false" customHeight="false" outlineLevel="0" collapsed="false">
      <c r="B45" s="16" t="n">
        <f aca="false">B44+1</f>
        <v>37</v>
      </c>
      <c r="C45" s="23"/>
      <c r="D45" s="16"/>
      <c r="E45" s="16"/>
      <c r="F45" s="16"/>
      <c r="G45" s="16"/>
      <c r="H45" s="16"/>
      <c r="I45" s="16"/>
      <c r="J45" s="14"/>
      <c r="K45" s="14"/>
      <c r="L45" s="14"/>
      <c r="M45" s="14"/>
      <c r="N45" s="14"/>
      <c r="O45" s="14"/>
      <c r="P45" s="14"/>
      <c r="Q45" s="18" t="n">
        <f aca="false">SUM(J45:P45)/7</f>
        <v>0</v>
      </c>
    </row>
    <row r="46" customFormat="false" ht="14.25" hidden="false" customHeight="false" outlineLevel="0" collapsed="false">
      <c r="B46" s="16" t="n">
        <f aca="false">B45+1</f>
        <v>38</v>
      </c>
      <c r="C46" s="23"/>
      <c r="D46" s="16"/>
      <c r="E46" s="16"/>
      <c r="F46" s="16"/>
      <c r="G46" s="16"/>
      <c r="H46" s="16"/>
      <c r="I46" s="16"/>
      <c r="J46" s="14"/>
      <c r="K46" s="14"/>
      <c r="L46" s="14"/>
      <c r="M46" s="14"/>
      <c r="N46" s="14"/>
      <c r="O46" s="14"/>
      <c r="P46" s="14"/>
      <c r="Q46" s="18" t="n">
        <f aca="false">SUM(J46:P46)/7</f>
        <v>0</v>
      </c>
    </row>
    <row r="47" customFormat="false" ht="14.25" hidden="false" customHeight="false" outlineLevel="0" collapsed="false">
      <c r="B47" s="16" t="n">
        <f aca="false">B46+1</f>
        <v>39</v>
      </c>
      <c r="C47" s="23"/>
      <c r="D47" s="16"/>
      <c r="E47" s="16"/>
      <c r="F47" s="16"/>
      <c r="G47" s="16"/>
      <c r="H47" s="16"/>
      <c r="I47" s="16"/>
      <c r="J47" s="14"/>
      <c r="K47" s="14"/>
      <c r="L47" s="14"/>
      <c r="M47" s="14"/>
      <c r="N47" s="14"/>
      <c r="O47" s="14"/>
      <c r="P47" s="14"/>
      <c r="Q47" s="18" t="n">
        <f aca="false">SUM(J47:P47)/7</f>
        <v>0</v>
      </c>
    </row>
    <row r="48" customFormat="false" ht="14.25" hidden="false" customHeight="false" outlineLevel="0" collapsed="false">
      <c r="B48" s="16" t="n">
        <f aca="false">B47+1</f>
        <v>40</v>
      </c>
      <c r="C48" s="23"/>
      <c r="D48" s="16"/>
      <c r="E48" s="16"/>
      <c r="F48" s="16"/>
      <c r="G48" s="16"/>
      <c r="H48" s="16"/>
      <c r="I48" s="16"/>
      <c r="J48" s="14"/>
      <c r="K48" s="14"/>
      <c r="L48" s="14"/>
      <c r="M48" s="14"/>
      <c r="N48" s="14"/>
      <c r="O48" s="14"/>
      <c r="P48" s="14"/>
      <c r="Q48" s="18" t="n">
        <f aca="false">SUM(J48:P48)/7</f>
        <v>0</v>
      </c>
    </row>
    <row r="49" customFormat="false" ht="14.25" hidden="false" customHeight="false" outlineLevel="0" collapsed="false">
      <c r="B49" s="16" t="n">
        <f aca="false">B48+1</f>
        <v>41</v>
      </c>
      <c r="C49" s="23"/>
      <c r="D49" s="16"/>
      <c r="E49" s="16"/>
      <c r="F49" s="16"/>
      <c r="G49" s="16"/>
      <c r="H49" s="16"/>
      <c r="I49" s="16"/>
      <c r="J49" s="14"/>
      <c r="K49" s="14"/>
      <c r="L49" s="14"/>
      <c r="M49" s="14"/>
      <c r="N49" s="14"/>
      <c r="O49" s="14"/>
      <c r="P49" s="14"/>
      <c r="Q49" s="18" t="n">
        <f aca="false">SUM(J49:P49)/7</f>
        <v>0</v>
      </c>
    </row>
    <row r="50" customFormat="false" ht="14.25" hidden="false" customHeight="false" outlineLevel="0" collapsed="false">
      <c r="B50" s="16" t="n">
        <f aca="false">B49+1</f>
        <v>42</v>
      </c>
      <c r="C50" s="23"/>
      <c r="D50" s="16"/>
      <c r="E50" s="16"/>
      <c r="F50" s="16"/>
      <c r="G50" s="16"/>
      <c r="H50" s="16"/>
      <c r="I50" s="16"/>
      <c r="J50" s="14"/>
      <c r="K50" s="14"/>
      <c r="L50" s="14"/>
      <c r="M50" s="14"/>
      <c r="N50" s="14"/>
      <c r="O50" s="14"/>
      <c r="P50" s="14"/>
      <c r="Q50" s="18" t="n">
        <f aca="false">SUM(J50:P50)/7</f>
        <v>0</v>
      </c>
    </row>
    <row r="51" customFormat="false" ht="14.25" hidden="false" customHeight="false" outlineLevel="0" collapsed="false">
      <c r="B51" s="16" t="n">
        <f aca="false">B50+1</f>
        <v>43</v>
      </c>
      <c r="C51" s="23"/>
      <c r="D51" s="16"/>
      <c r="E51" s="16"/>
      <c r="F51" s="16"/>
      <c r="G51" s="16"/>
      <c r="H51" s="16"/>
      <c r="I51" s="16"/>
      <c r="J51" s="14"/>
      <c r="K51" s="14"/>
      <c r="L51" s="14"/>
      <c r="M51" s="14"/>
      <c r="N51" s="14"/>
      <c r="O51" s="14"/>
      <c r="P51" s="14"/>
      <c r="Q51" s="18" t="n">
        <f aca="false">SUM(J51:P51)/7</f>
        <v>0</v>
      </c>
    </row>
    <row r="52" customFormat="false" ht="14.25" hidden="false" customHeight="false" outlineLevel="0" collapsed="false">
      <c r="B52" s="16" t="n">
        <f aca="false">B51+1</f>
        <v>44</v>
      </c>
      <c r="C52" s="23"/>
      <c r="D52" s="16"/>
      <c r="E52" s="16"/>
      <c r="F52" s="16"/>
      <c r="G52" s="16"/>
      <c r="H52" s="16"/>
      <c r="I52" s="16"/>
      <c r="J52" s="14"/>
      <c r="K52" s="14"/>
      <c r="L52" s="14"/>
      <c r="M52" s="14"/>
      <c r="N52" s="14"/>
      <c r="O52" s="14"/>
      <c r="P52" s="14"/>
      <c r="Q52" s="18" t="n">
        <f aca="false">SUM(J52:P52)/7</f>
        <v>0</v>
      </c>
    </row>
    <row r="53" customFormat="false" ht="14.25" hidden="false" customHeight="false" outlineLevel="0" collapsed="false">
      <c r="B53" s="16" t="n">
        <f aca="false">B52+1</f>
        <v>45</v>
      </c>
      <c r="C53" s="12"/>
      <c r="D53" s="24"/>
      <c r="E53" s="24"/>
      <c r="F53" s="24"/>
      <c r="G53" s="24"/>
      <c r="H53" s="24"/>
      <c r="I53" s="24"/>
      <c r="J53" s="12"/>
      <c r="K53" s="12"/>
      <c r="L53" s="12"/>
      <c r="M53" s="12"/>
      <c r="N53" s="12"/>
      <c r="O53" s="12"/>
      <c r="P53" s="12"/>
      <c r="Q53" s="18" t="n">
        <f aca="false">SUM(J53:P53)/7</f>
        <v>0</v>
      </c>
    </row>
    <row r="54" customFormat="false" ht="14.25" hidden="false" customHeight="false" outlineLevel="0" collapsed="false">
      <c r="C54" s="10"/>
      <c r="D54" s="10"/>
      <c r="E54" s="5"/>
      <c r="H54" s="25" t="s">
        <v>92</v>
      </c>
      <c r="I54" s="25"/>
      <c r="J54" s="26" t="n">
        <f aca="false">COUNTIF(J9:J53,"&gt;=70")</f>
        <v>13</v>
      </c>
      <c r="K54" s="26" t="n">
        <f aca="false">COUNTIF(K9:K53,"&gt;=70")</f>
        <v>10</v>
      </c>
      <c r="L54" s="26" t="n">
        <f aca="false">COUNTIF(L9:L53,"&gt;=70")</f>
        <v>10</v>
      </c>
      <c r="M54" s="26" t="n">
        <f aca="false">COUNTIF(M9:M53,"&gt;=70")</f>
        <v>7</v>
      </c>
      <c r="N54" s="26" t="n">
        <f aca="false">COUNTIF(N9:N53,"&gt;=70")</f>
        <v>0</v>
      </c>
      <c r="O54" s="26" t="n">
        <f aca="false">COUNTIF(O9:O53,"&gt;=70")</f>
        <v>0</v>
      </c>
      <c r="P54" s="26" t="n">
        <f aca="false">COUNTIF(P9:P53,"&gt;=70")</f>
        <v>0</v>
      </c>
      <c r="Q54" s="27" t="n">
        <f aca="false">COUNTIF(Q9:Q48,"&gt;=70")</f>
        <v>9</v>
      </c>
    </row>
    <row r="55" customFormat="false" ht="14.25" hidden="false" customHeight="false" outlineLevel="0" collapsed="false">
      <c r="C55" s="10"/>
      <c r="D55" s="10"/>
      <c r="E55" s="28"/>
      <c r="H55" s="29" t="s">
        <v>93</v>
      </c>
      <c r="I55" s="29"/>
      <c r="J55" s="30" t="n">
        <f aca="false">COUNTIF(J9:J53,"&lt;70")</f>
        <v>2</v>
      </c>
      <c r="K55" s="30" t="n">
        <f aca="false">COUNTIF(K9:K53,"&lt;70")</f>
        <v>5</v>
      </c>
      <c r="L55" s="30" t="n">
        <f aca="false">COUNTIF(L9:L53,"&lt;70")</f>
        <v>5</v>
      </c>
      <c r="M55" s="30" t="n">
        <f aca="false">COUNTIF(M9:M53,"&lt;70")</f>
        <v>8</v>
      </c>
      <c r="N55" s="30" t="n">
        <f aca="false">COUNTIF(N9:N53,"&lt;70")</f>
        <v>0</v>
      </c>
      <c r="O55" s="30" t="n">
        <f aca="false">COUNTIF(O9:O53,"&lt;70")</f>
        <v>0</v>
      </c>
      <c r="P55" s="30" t="n">
        <f aca="false">COUNTIF(P9:P53,"&lt;70")</f>
        <v>0</v>
      </c>
      <c r="Q55" s="30" t="n">
        <f aca="false">COUNTIF(Q9:Q53,"&lt;70")</f>
        <v>36</v>
      </c>
    </row>
    <row r="56" customFormat="false" ht="14.25" hidden="false" customHeight="false" outlineLevel="0" collapsed="false">
      <c r="C56" s="31"/>
      <c r="D56" s="31"/>
      <c r="E56" s="31"/>
      <c r="H56" s="29" t="s">
        <v>94</v>
      </c>
      <c r="I56" s="29"/>
      <c r="J56" s="30" t="n">
        <f aca="false">COUNT(J9:J53)</f>
        <v>15</v>
      </c>
      <c r="K56" s="30" t="n">
        <f aca="false">COUNT(K9:K53)</f>
        <v>15</v>
      </c>
      <c r="L56" s="30" t="n">
        <f aca="false">COUNT(L9:L53)</f>
        <v>15</v>
      </c>
      <c r="M56" s="30" t="n">
        <f aca="false">COUNT(M9:M53)</f>
        <v>15</v>
      </c>
      <c r="N56" s="30" t="n">
        <f aca="false">COUNT(N9:N53)</f>
        <v>0</v>
      </c>
      <c r="O56" s="30" t="n">
        <f aca="false">COUNT(O9:O53)</f>
        <v>0</v>
      </c>
      <c r="P56" s="30" t="n">
        <f aca="false">COUNT(P9:P53)</f>
        <v>0</v>
      </c>
      <c r="Q56" s="30" t="n">
        <f aca="false">COUNT(Q9:Q53)</f>
        <v>45</v>
      </c>
    </row>
    <row r="57" customFormat="false" ht="14.25" hidden="false" customHeight="false" outlineLevel="0" collapsed="false">
      <c r="C57" s="10"/>
      <c r="D57" s="10"/>
      <c r="E57" s="5"/>
      <c r="H57" s="32" t="s">
        <v>95</v>
      </c>
      <c r="I57" s="32"/>
      <c r="J57" s="33" t="n">
        <f aca="false">J54/J56</f>
        <v>0.866666666666667</v>
      </c>
      <c r="K57" s="34" t="n">
        <f aca="false">K54/K56</f>
        <v>0.666666666666667</v>
      </c>
      <c r="L57" s="34" t="n">
        <f aca="false">L54/L56</f>
        <v>0.666666666666667</v>
      </c>
      <c r="M57" s="34" t="n">
        <f aca="false">M54/M56</f>
        <v>0.466666666666667</v>
      </c>
      <c r="N57" s="34" t="e">
        <f aca="false">N54/N56</f>
        <v>#DIV/0!</v>
      </c>
      <c r="O57" s="34" t="e">
        <f aca="false">O54/O56</f>
        <v>#DIV/0!</v>
      </c>
      <c r="P57" s="34" t="e">
        <f aca="false">P54/P56</f>
        <v>#DIV/0!</v>
      </c>
      <c r="Q57" s="34" t="n">
        <f aca="false">Q54/Q56</f>
        <v>0.2</v>
      </c>
    </row>
    <row r="58" customFormat="false" ht="14.25" hidden="false" customHeight="false" outlineLevel="0" collapsed="false">
      <c r="C58" s="10"/>
      <c r="D58" s="10"/>
      <c r="E58" s="5"/>
      <c r="H58" s="32" t="s">
        <v>96</v>
      </c>
      <c r="I58" s="32"/>
      <c r="J58" s="33" t="n">
        <f aca="false">J55/J56</f>
        <v>0.133333333333333</v>
      </c>
      <c r="K58" s="33" t="n">
        <f aca="false">K55/K56</f>
        <v>0.333333333333333</v>
      </c>
      <c r="L58" s="34" t="n">
        <f aca="false">L55/L56</f>
        <v>0.333333333333333</v>
      </c>
      <c r="M58" s="34" t="n">
        <f aca="false">M55/M56</f>
        <v>0.533333333333333</v>
      </c>
      <c r="N58" s="34" t="e">
        <f aca="false">N55/N56</f>
        <v>#DIV/0!</v>
      </c>
      <c r="O58" s="34" t="e">
        <f aca="false">O55/O56</f>
        <v>#DIV/0!</v>
      </c>
      <c r="P58" s="34" t="e">
        <f aca="false">P55/P56</f>
        <v>#DIV/0!</v>
      </c>
      <c r="Q58" s="34" t="n">
        <f aca="false">Q55/Q56</f>
        <v>0.8</v>
      </c>
    </row>
    <row r="59" customFormat="false" ht="14.25" hidden="false" customHeight="false" outlineLevel="0" collapsed="false">
      <c r="C59" s="10"/>
      <c r="D59" s="10"/>
      <c r="E59" s="28"/>
    </row>
    <row r="60" customFormat="false" ht="14.25" hidden="false" customHeight="false" outlineLevel="0" collapsed="false">
      <c r="C60" s="5"/>
      <c r="D60" s="5"/>
      <c r="E60" s="28"/>
    </row>
    <row r="61" customFormat="false" ht="14.25" hidden="false" customHeight="false" outlineLevel="0" collapsed="false">
      <c r="J61" s="35"/>
      <c r="K61" s="35"/>
      <c r="L61" s="35"/>
      <c r="M61" s="35"/>
      <c r="N61" s="35"/>
      <c r="O61" s="35"/>
      <c r="P61" s="35"/>
    </row>
    <row r="62" customFormat="false" ht="14.25" hidden="false" customHeight="false" outlineLevel="0" collapsed="false">
      <c r="J62" s="36" t="s">
        <v>97</v>
      </c>
      <c r="K62" s="36"/>
      <c r="L62" s="36"/>
      <c r="M62" s="36"/>
      <c r="N62" s="36"/>
      <c r="O62" s="36"/>
      <c r="P62" s="36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W62"/>
  <sheetViews>
    <sheetView showFormulas="false" showGridLines="true" showRowColHeaders="true" showZeros="true" rightToLeft="false" tabSelected="true" showOutlineSymbols="true" defaultGridColor="true" view="normal" topLeftCell="K4" colorId="64" zoomScale="100" zoomScaleNormal="100" zoomScalePageLayoutView="100" workbookViewId="0">
      <selection pane="topLeft" activeCell="U18" activeCellId="0" sqref="U18:W27"/>
    </sheetView>
  </sheetViews>
  <sheetFormatPr defaultColWidth="10.445312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9" min="4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5"/>
    <col collapsed="false" customWidth="true" hidden="false" outlineLevel="0" max="16" min="14" style="0" width="5.73"/>
    <col collapsed="false" customWidth="true" hidden="false" outlineLevel="0" max="17" min="17" style="0" width="8.73"/>
    <col collapsed="false" customWidth="true" hidden="false" outlineLevel="0" max="19" min="18" style="0" width="5.73"/>
    <col collapsed="false" customWidth="true" hidden="false" outlineLevel="0" max="20" min="20" style="0" width="11.46"/>
    <col collapsed="false" customWidth="true" hidden="false" outlineLevel="0" max="22" min="21" style="0" width="9.09"/>
  </cols>
  <sheetData>
    <row r="2" customFormat="false" ht="1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4.2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4.25" hidden="false" customHeight="false" outlineLevel="0" collapsed="false">
      <c r="C4" s="0" t="s">
        <v>2</v>
      </c>
      <c r="D4" s="6" t="s">
        <v>131</v>
      </c>
      <c r="E4" s="6"/>
      <c r="F4" s="6"/>
      <c r="G4" s="6"/>
      <c r="I4" s="0" t="s">
        <v>4</v>
      </c>
      <c r="J4" s="7" t="s">
        <v>100</v>
      </c>
      <c r="K4" s="7"/>
      <c r="M4" s="0" t="s">
        <v>6</v>
      </c>
      <c r="N4" s="8" t="n">
        <f aca="true">TODAY()</f>
        <v>45294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4.25" hidden="false" customHeight="false" outlineLevel="0" collapsed="false">
      <c r="C6" s="0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4.2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4" t="s">
        <v>14</v>
      </c>
      <c r="K8" s="14" t="s">
        <v>15</v>
      </c>
      <c r="L8" s="14" t="s">
        <v>16</v>
      </c>
      <c r="M8" s="14" t="s">
        <v>17</v>
      </c>
      <c r="N8" s="14" t="s">
        <v>18</v>
      </c>
      <c r="O8" s="14" t="s">
        <v>19</v>
      </c>
      <c r="P8" s="14" t="s">
        <v>20</v>
      </c>
      <c r="Q8" s="15" t="s">
        <v>21</v>
      </c>
    </row>
    <row r="9" customFormat="false" ht="13.8" hidden="false" customHeight="false" outlineLevel="0" collapsed="false">
      <c r="B9" s="16" t="n">
        <v>1</v>
      </c>
      <c r="C9" s="14" t="s">
        <v>101</v>
      </c>
      <c r="D9" s="13" t="s">
        <v>102</v>
      </c>
      <c r="E9" s="13"/>
      <c r="F9" s="13"/>
      <c r="G9" s="13"/>
      <c r="H9" s="13"/>
      <c r="I9" s="13"/>
      <c r="J9" s="14" t="n">
        <v>96</v>
      </c>
      <c r="K9" s="14" t="n">
        <v>92</v>
      </c>
      <c r="L9" s="14" t="n">
        <v>100</v>
      </c>
      <c r="M9" s="14" t="n">
        <v>98</v>
      </c>
      <c r="N9" s="14"/>
      <c r="O9" s="14"/>
      <c r="P9" s="14"/>
      <c r="Q9" s="18" t="n">
        <f aca="false">SUM(J9:P9)/4</f>
        <v>96.5</v>
      </c>
    </row>
    <row r="10" customFormat="false" ht="13.8" hidden="false" customHeight="false" outlineLevel="0" collapsed="false">
      <c r="B10" s="16" t="n">
        <f aca="false">B9+1</f>
        <v>2</v>
      </c>
      <c r="C10" s="14" t="s">
        <v>103</v>
      </c>
      <c r="D10" s="13" t="s">
        <v>104</v>
      </c>
      <c r="E10" s="13"/>
      <c r="F10" s="13"/>
      <c r="G10" s="13"/>
      <c r="H10" s="13"/>
      <c r="I10" s="13"/>
      <c r="J10" s="14" t="n">
        <v>90</v>
      </c>
      <c r="K10" s="14" t="n">
        <v>75</v>
      </c>
      <c r="L10" s="14" t="n">
        <v>80</v>
      </c>
      <c r="M10" s="14" t="n">
        <v>95</v>
      </c>
      <c r="N10" s="14"/>
      <c r="O10" s="14"/>
      <c r="P10" s="14"/>
      <c r="Q10" s="18" t="n">
        <f aca="false">SUM(J10:P10)/4</f>
        <v>85</v>
      </c>
    </row>
    <row r="11" customFormat="false" ht="13.8" hidden="false" customHeight="false" outlineLevel="0" collapsed="false">
      <c r="B11" s="16" t="n">
        <f aca="false">B10+1</f>
        <v>3</v>
      </c>
      <c r="C11" s="14" t="s">
        <v>105</v>
      </c>
      <c r="D11" s="13" t="s">
        <v>106</v>
      </c>
      <c r="E11" s="13"/>
      <c r="F11" s="13"/>
      <c r="G11" s="13"/>
      <c r="H11" s="13"/>
      <c r="I11" s="13"/>
      <c r="J11" s="14" t="n">
        <v>94</v>
      </c>
      <c r="K11" s="14" t="n">
        <v>100</v>
      </c>
      <c r="L11" s="14" t="n">
        <v>100</v>
      </c>
      <c r="M11" s="14" t="n">
        <v>100</v>
      </c>
      <c r="N11" s="14"/>
      <c r="O11" s="14"/>
      <c r="P11" s="14"/>
      <c r="Q11" s="18" t="n">
        <f aca="false">SUM(J11:P11)/4</f>
        <v>98.5</v>
      </c>
    </row>
    <row r="12" customFormat="false" ht="13.8" hidden="false" customHeight="false" outlineLevel="0" collapsed="false">
      <c r="B12" s="16" t="n">
        <f aca="false">B11+1</f>
        <v>4</v>
      </c>
      <c r="C12" s="14" t="s">
        <v>107</v>
      </c>
      <c r="D12" s="13" t="s">
        <v>108</v>
      </c>
      <c r="E12" s="13"/>
      <c r="F12" s="13"/>
      <c r="G12" s="13"/>
      <c r="H12" s="13"/>
      <c r="I12" s="13"/>
      <c r="J12" s="14" t="n">
        <v>76</v>
      </c>
      <c r="K12" s="14" t="n">
        <v>89</v>
      </c>
      <c r="L12" s="14" t="n">
        <v>100</v>
      </c>
      <c r="M12" s="14" t="n">
        <v>98</v>
      </c>
      <c r="N12" s="14"/>
      <c r="O12" s="14"/>
      <c r="P12" s="14"/>
      <c r="Q12" s="18" t="n">
        <f aca="false">SUM(J12:P12)/4</f>
        <v>90.75</v>
      </c>
    </row>
    <row r="13" customFormat="false" ht="13.8" hidden="false" customHeight="false" outlineLevel="0" collapsed="false">
      <c r="B13" s="16" t="n">
        <f aca="false">B12+1</f>
        <v>5</v>
      </c>
      <c r="C13" s="14" t="s">
        <v>109</v>
      </c>
      <c r="D13" s="13" t="s">
        <v>110</v>
      </c>
      <c r="E13" s="13"/>
      <c r="F13" s="13"/>
      <c r="G13" s="13"/>
      <c r="H13" s="13"/>
      <c r="I13" s="13"/>
      <c r="J13" s="14" t="n">
        <v>0</v>
      </c>
      <c r="K13" s="14" t="n">
        <v>90</v>
      </c>
      <c r="L13" s="14" t="n">
        <v>0</v>
      </c>
      <c r="M13" s="14" t="n">
        <v>90</v>
      </c>
      <c r="N13" s="14"/>
      <c r="O13" s="14"/>
      <c r="P13" s="14"/>
      <c r="Q13" s="18" t="n">
        <f aca="false">SUM(J13:P13)/4</f>
        <v>45</v>
      </c>
    </row>
    <row r="14" customFormat="false" ht="13.8" hidden="false" customHeight="false" outlineLevel="0" collapsed="false">
      <c r="B14" s="16" t="n">
        <f aca="false">B13+1</f>
        <v>6</v>
      </c>
      <c r="C14" s="14" t="s">
        <v>111</v>
      </c>
      <c r="D14" s="13" t="s">
        <v>112</v>
      </c>
      <c r="E14" s="13"/>
      <c r="F14" s="13"/>
      <c r="G14" s="13"/>
      <c r="H14" s="13"/>
      <c r="I14" s="13"/>
      <c r="J14" s="14" t="n">
        <v>92</v>
      </c>
      <c r="K14" s="14" t="n">
        <v>89</v>
      </c>
      <c r="L14" s="14" t="n">
        <v>100</v>
      </c>
      <c r="M14" s="14" t="n">
        <v>98</v>
      </c>
      <c r="N14" s="14"/>
      <c r="O14" s="14"/>
      <c r="P14" s="14"/>
      <c r="Q14" s="18" t="n">
        <f aca="false">SUM(J14:P14)/4</f>
        <v>94.75</v>
      </c>
    </row>
    <row r="15" customFormat="false" ht="13.8" hidden="false" customHeight="false" outlineLevel="0" collapsed="false">
      <c r="B15" s="16" t="n">
        <f aca="false">B14+1</f>
        <v>7</v>
      </c>
      <c r="C15" s="14" t="s">
        <v>113</v>
      </c>
      <c r="D15" s="13" t="s">
        <v>114</v>
      </c>
      <c r="E15" s="13"/>
      <c r="F15" s="13"/>
      <c r="G15" s="13"/>
      <c r="H15" s="13"/>
      <c r="I15" s="13"/>
      <c r="J15" s="14" t="n">
        <v>81</v>
      </c>
      <c r="K15" s="14" t="n">
        <v>70</v>
      </c>
      <c r="L15" s="14" t="n">
        <v>90</v>
      </c>
      <c r="M15" s="14" t="n">
        <v>80</v>
      </c>
      <c r="N15" s="14"/>
      <c r="O15" s="14"/>
      <c r="P15" s="14"/>
      <c r="Q15" s="18" t="n">
        <f aca="false">SUM(J15:P15)/4</f>
        <v>80.25</v>
      </c>
    </row>
    <row r="16" customFormat="false" ht="13.8" hidden="false" customHeight="false" outlineLevel="0" collapsed="false">
      <c r="B16" s="16" t="n">
        <f aca="false">B15+1</f>
        <v>8</v>
      </c>
      <c r="C16" s="14" t="s">
        <v>132</v>
      </c>
      <c r="D16" s="13" t="s">
        <v>133</v>
      </c>
      <c r="E16" s="13"/>
      <c r="F16" s="13"/>
      <c r="G16" s="13"/>
      <c r="H16" s="13"/>
      <c r="I16" s="13"/>
      <c r="J16" s="14" t="n">
        <v>0</v>
      </c>
      <c r="K16" s="14" t="n">
        <v>0</v>
      </c>
      <c r="L16" s="14" t="n">
        <v>0</v>
      </c>
      <c r="M16" s="14" t="n">
        <v>0</v>
      </c>
      <c r="N16" s="14"/>
      <c r="O16" s="14"/>
      <c r="P16" s="14"/>
      <c r="Q16" s="18" t="n">
        <f aca="false">SUM(J16:P16)/4</f>
        <v>0</v>
      </c>
    </row>
    <row r="17" customFormat="false" ht="13.8" hidden="false" customHeight="false" outlineLevel="0" collapsed="false">
      <c r="B17" s="16" t="n">
        <f aca="false">B16+1</f>
        <v>9</v>
      </c>
      <c r="C17" s="14" t="s">
        <v>115</v>
      </c>
      <c r="D17" s="13" t="s">
        <v>116</v>
      </c>
      <c r="E17" s="13"/>
      <c r="F17" s="13"/>
      <c r="G17" s="13"/>
      <c r="H17" s="13"/>
      <c r="I17" s="13"/>
      <c r="J17" s="14" t="n">
        <v>93</v>
      </c>
      <c r="K17" s="14" t="n">
        <v>85</v>
      </c>
      <c r="L17" s="14" t="n">
        <v>0</v>
      </c>
      <c r="M17" s="14" t="n">
        <v>92</v>
      </c>
      <c r="N17" s="14"/>
      <c r="O17" s="14"/>
      <c r="P17" s="14"/>
      <c r="Q17" s="18" t="n">
        <f aca="false">SUM(J17:P17)/4</f>
        <v>67.5</v>
      </c>
    </row>
    <row r="18" customFormat="false" ht="13.8" hidden="false" customHeight="false" outlineLevel="0" collapsed="false">
      <c r="B18" s="16" t="n">
        <f aca="false">B17+1</f>
        <v>10</v>
      </c>
      <c r="C18" s="14" t="s">
        <v>119</v>
      </c>
      <c r="D18" s="13" t="s">
        <v>120</v>
      </c>
      <c r="E18" s="13"/>
      <c r="F18" s="13"/>
      <c r="G18" s="13"/>
      <c r="H18" s="13"/>
      <c r="I18" s="13"/>
      <c r="J18" s="14" t="n">
        <v>88</v>
      </c>
      <c r="K18" s="14" t="n">
        <v>92</v>
      </c>
      <c r="L18" s="14" t="n">
        <v>100</v>
      </c>
      <c r="M18" s="14" t="n">
        <v>98</v>
      </c>
      <c r="N18" s="14"/>
      <c r="O18" s="14"/>
      <c r="P18" s="14"/>
      <c r="Q18" s="18" t="n">
        <f aca="false">SUM(J18:P18)/4</f>
        <v>94.5</v>
      </c>
      <c r="U18" s="21"/>
      <c r="V18" s="21"/>
      <c r="W18" s="21"/>
    </row>
    <row r="19" customFormat="false" ht="13.8" hidden="false" customHeight="false" outlineLevel="0" collapsed="false">
      <c r="B19" s="16" t="n">
        <f aca="false">B18+1</f>
        <v>11</v>
      </c>
      <c r="C19" s="14" t="s">
        <v>121</v>
      </c>
      <c r="D19" s="13" t="s">
        <v>122</v>
      </c>
      <c r="E19" s="13"/>
      <c r="F19" s="13"/>
      <c r="G19" s="13"/>
      <c r="H19" s="13"/>
      <c r="I19" s="13"/>
      <c r="J19" s="14" t="n">
        <v>99</v>
      </c>
      <c r="K19" s="14" t="n">
        <v>99</v>
      </c>
      <c r="L19" s="14" t="n">
        <v>100</v>
      </c>
      <c r="M19" s="14" t="n">
        <v>100</v>
      </c>
      <c r="N19" s="14"/>
      <c r="O19" s="14"/>
      <c r="P19" s="14"/>
      <c r="Q19" s="18" t="n">
        <f aca="false">SUM(J19:P19)/4</f>
        <v>99.5</v>
      </c>
      <c r="U19" s="21" t="n">
        <f aca="false">AVERAGE(K9:K24)</f>
        <v>76</v>
      </c>
      <c r="V19" s="21" t="n">
        <f aca="false">COUNTIF(K9:K24,"&gt;=76")</f>
        <v>11</v>
      </c>
      <c r="W19" s="22" t="n">
        <f aca="false">V19*100/16</f>
        <v>68.75</v>
      </c>
    </row>
    <row r="20" customFormat="false" ht="13.8" hidden="false" customHeight="false" outlineLevel="0" collapsed="false">
      <c r="B20" s="16" t="n">
        <f aca="false">B19+1</f>
        <v>12</v>
      </c>
      <c r="C20" s="14" t="s">
        <v>134</v>
      </c>
      <c r="D20" s="13" t="s">
        <v>135</v>
      </c>
      <c r="E20" s="13"/>
      <c r="F20" s="13"/>
      <c r="G20" s="13"/>
      <c r="H20" s="13"/>
      <c r="I20" s="13"/>
      <c r="J20" s="14" t="n">
        <v>86</v>
      </c>
      <c r="K20" s="14" t="n">
        <v>82</v>
      </c>
      <c r="L20" s="14" t="n">
        <v>0</v>
      </c>
      <c r="M20" s="14" t="n">
        <v>92</v>
      </c>
      <c r="N20" s="14"/>
      <c r="O20" s="14"/>
      <c r="P20" s="14"/>
      <c r="Q20" s="18" t="n">
        <f aca="false">SUM(J20:P20)/4</f>
        <v>65</v>
      </c>
      <c r="U20" s="21"/>
      <c r="V20" s="21"/>
      <c r="W20" s="21"/>
    </row>
    <row r="21" customFormat="false" ht="13.8" hidden="false" customHeight="false" outlineLevel="0" collapsed="false">
      <c r="B21" s="16" t="n">
        <f aca="false">B20+1</f>
        <v>13</v>
      </c>
      <c r="C21" s="14" t="s">
        <v>123</v>
      </c>
      <c r="D21" s="13" t="s">
        <v>124</v>
      </c>
      <c r="E21" s="13"/>
      <c r="F21" s="13"/>
      <c r="G21" s="13"/>
      <c r="H21" s="13"/>
      <c r="I21" s="13"/>
      <c r="J21" s="14" t="n">
        <v>84</v>
      </c>
      <c r="K21" s="14" t="n">
        <v>88</v>
      </c>
      <c r="L21" s="14" t="n">
        <v>100</v>
      </c>
      <c r="M21" s="14" t="n">
        <v>94</v>
      </c>
      <c r="N21" s="14"/>
      <c r="O21" s="14"/>
      <c r="P21" s="14"/>
      <c r="Q21" s="18" t="n">
        <f aca="false">SUM(J21:P21)/4</f>
        <v>91.5</v>
      </c>
      <c r="U21" s="21"/>
      <c r="V21" s="21"/>
      <c r="W21" s="21"/>
    </row>
    <row r="22" customFormat="false" ht="13.8" hidden="false" customHeight="false" outlineLevel="0" collapsed="false">
      <c r="B22" s="16" t="n">
        <f aca="false">B21+1</f>
        <v>14</v>
      </c>
      <c r="C22" s="14" t="s">
        <v>125</v>
      </c>
      <c r="D22" s="13" t="s">
        <v>126</v>
      </c>
      <c r="E22" s="13"/>
      <c r="F22" s="13"/>
      <c r="G22" s="13"/>
      <c r="H22" s="13"/>
      <c r="I22" s="13"/>
      <c r="J22" s="14" t="n">
        <v>0</v>
      </c>
      <c r="K22" s="14" t="n">
        <v>70</v>
      </c>
      <c r="L22" s="14" t="n">
        <v>0</v>
      </c>
      <c r="M22" s="14" t="n">
        <v>0</v>
      </c>
      <c r="N22" s="14"/>
      <c r="O22" s="14"/>
      <c r="P22" s="14"/>
      <c r="Q22" s="18" t="n">
        <f aca="false">SUM(J22:P22)/4</f>
        <v>17.5</v>
      </c>
      <c r="U22" s="21"/>
      <c r="V22" s="21"/>
      <c r="W22" s="21"/>
    </row>
    <row r="23" customFormat="false" ht="13.8" hidden="false" customHeight="false" outlineLevel="0" collapsed="false">
      <c r="B23" s="16" t="n">
        <f aca="false">B22+1</f>
        <v>15</v>
      </c>
      <c r="C23" s="14" t="s">
        <v>127</v>
      </c>
      <c r="D23" s="13" t="s">
        <v>128</v>
      </c>
      <c r="E23" s="13"/>
      <c r="F23" s="13"/>
      <c r="G23" s="13"/>
      <c r="H23" s="13"/>
      <c r="I23" s="13"/>
      <c r="J23" s="14" t="n">
        <v>90</v>
      </c>
      <c r="K23" s="14" t="n">
        <v>95</v>
      </c>
      <c r="L23" s="14" t="n">
        <v>100</v>
      </c>
      <c r="M23" s="14" t="n">
        <v>92</v>
      </c>
      <c r="N23" s="14"/>
      <c r="O23" s="14"/>
      <c r="P23" s="14"/>
      <c r="Q23" s="18" t="n">
        <f aca="false">SUM(J23:P23)/4</f>
        <v>94.25</v>
      </c>
      <c r="T23" s="41"/>
      <c r="U23" s="22" t="n">
        <f aca="false">AVERAGE(L9:L24)</f>
        <v>60.625</v>
      </c>
      <c r="V23" s="21" t="n">
        <f aca="false">COUNTIF(L9:L24,"&gt;=61")</f>
        <v>10</v>
      </c>
      <c r="W23" s="22" t="n">
        <f aca="false">V23*100/16</f>
        <v>62.5</v>
      </c>
    </row>
    <row r="24" customFormat="false" ht="13.8" hidden="false" customHeight="false" outlineLevel="0" collapsed="false">
      <c r="B24" s="16" t="n">
        <f aca="false">B23+1</f>
        <v>16</v>
      </c>
      <c r="C24" s="14" t="s">
        <v>129</v>
      </c>
      <c r="D24" s="13" t="s">
        <v>130</v>
      </c>
      <c r="E24" s="13"/>
      <c r="F24" s="13"/>
      <c r="G24" s="13"/>
      <c r="H24" s="13"/>
      <c r="I24" s="13"/>
      <c r="J24" s="14" t="n">
        <v>0</v>
      </c>
      <c r="K24" s="14" t="n">
        <v>0</v>
      </c>
      <c r="L24" s="14" t="n">
        <v>0</v>
      </c>
      <c r="M24" s="14" t="n">
        <v>0</v>
      </c>
      <c r="N24" s="14"/>
      <c r="O24" s="14"/>
      <c r="P24" s="14"/>
      <c r="Q24" s="18" t="n">
        <f aca="false">SUM(J24:P24)/4</f>
        <v>0</v>
      </c>
      <c r="U24" s="21"/>
      <c r="V24" s="21"/>
      <c r="W24" s="21"/>
    </row>
    <row r="25" customFormat="false" ht="14.25" hidden="false" customHeight="false" outlineLevel="0" collapsed="false">
      <c r="B25" s="16" t="n">
        <f aca="false">B24+1</f>
        <v>17</v>
      </c>
      <c r="C25" s="16"/>
      <c r="D25" s="16"/>
      <c r="E25" s="16"/>
      <c r="F25" s="16"/>
      <c r="G25" s="16"/>
      <c r="H25" s="16"/>
      <c r="I25" s="16"/>
      <c r="J25" s="14"/>
      <c r="K25" s="14"/>
      <c r="L25" s="14"/>
      <c r="M25" s="14"/>
      <c r="N25" s="14"/>
      <c r="O25" s="14"/>
      <c r="P25" s="14"/>
      <c r="Q25" s="18" t="n">
        <f aca="false">SUM(J25:P25)/7</f>
        <v>0</v>
      </c>
      <c r="T25" s="41"/>
      <c r="U25" s="21"/>
      <c r="V25" s="21"/>
      <c r="W25" s="21"/>
    </row>
    <row r="26" customFormat="false" ht="14.25" hidden="false" customHeight="false" outlineLevel="0" collapsed="false">
      <c r="B26" s="16" t="n">
        <f aca="false">B25+1</f>
        <v>18</v>
      </c>
      <c r="C26" s="16"/>
      <c r="D26" s="16"/>
      <c r="E26" s="16"/>
      <c r="F26" s="16"/>
      <c r="G26" s="16"/>
      <c r="H26" s="16"/>
      <c r="I26" s="16"/>
      <c r="J26" s="14"/>
      <c r="K26" s="14"/>
      <c r="L26" s="14"/>
      <c r="M26" s="14"/>
      <c r="N26" s="14"/>
      <c r="O26" s="14"/>
      <c r="P26" s="14"/>
      <c r="Q26" s="18" t="n">
        <f aca="false">SUM(J26:P26)/7</f>
        <v>0</v>
      </c>
      <c r="U26" s="21"/>
      <c r="V26" s="21"/>
      <c r="W26" s="21"/>
    </row>
    <row r="27" customFormat="false" ht="13.8" hidden="false" customHeight="false" outlineLevel="0" collapsed="false">
      <c r="B27" s="16" t="n">
        <f aca="false">B26+1</f>
        <v>19</v>
      </c>
      <c r="C27" s="16"/>
      <c r="D27" s="16"/>
      <c r="E27" s="16"/>
      <c r="F27" s="16"/>
      <c r="G27" s="16"/>
      <c r="H27" s="16"/>
      <c r="I27" s="16"/>
      <c r="J27" s="14"/>
      <c r="K27" s="14"/>
      <c r="L27" s="14"/>
      <c r="M27" s="14"/>
      <c r="N27" s="14"/>
      <c r="O27" s="14"/>
      <c r="P27" s="14"/>
      <c r="Q27" s="18" t="n">
        <f aca="false">SUM(J27:P27)/7</f>
        <v>0</v>
      </c>
      <c r="U27" s="22" t="n">
        <f aca="false">AVERAGE(M9:M24)</f>
        <v>76.6875</v>
      </c>
      <c r="V27" s="21" t="n">
        <f aca="false">COUNTIF(M9:M24,"&gt;=77")</f>
        <v>13</v>
      </c>
      <c r="W27" s="22" t="n">
        <f aca="false">V27*100/16</f>
        <v>81.25</v>
      </c>
    </row>
    <row r="28" customFormat="false" ht="14.25" hidden="false" customHeight="false" outlineLevel="0" collapsed="false">
      <c r="B28" s="16" t="n">
        <f aca="false">B27+1</f>
        <v>20</v>
      </c>
      <c r="C28" s="16"/>
      <c r="D28" s="16"/>
      <c r="E28" s="16"/>
      <c r="F28" s="16"/>
      <c r="G28" s="16"/>
      <c r="H28" s="16"/>
      <c r="I28" s="16"/>
      <c r="J28" s="14"/>
      <c r="K28" s="14"/>
      <c r="L28" s="14"/>
      <c r="M28" s="14"/>
      <c r="N28" s="14"/>
      <c r="O28" s="14"/>
      <c r="P28" s="14"/>
      <c r="Q28" s="18" t="n">
        <f aca="false">SUM(J28:P28)/7</f>
        <v>0</v>
      </c>
    </row>
    <row r="29" customFormat="false" ht="14.25" hidden="false" customHeight="false" outlineLevel="0" collapsed="false">
      <c r="B29" s="16" t="n">
        <f aca="false">B28+1</f>
        <v>21</v>
      </c>
      <c r="C29" s="16"/>
      <c r="D29" s="16"/>
      <c r="E29" s="16"/>
      <c r="F29" s="16"/>
      <c r="G29" s="16"/>
      <c r="H29" s="16"/>
      <c r="I29" s="16"/>
      <c r="J29" s="14"/>
      <c r="K29" s="14"/>
      <c r="L29" s="14"/>
      <c r="M29" s="14"/>
      <c r="N29" s="14"/>
      <c r="O29" s="14"/>
      <c r="P29" s="14"/>
      <c r="Q29" s="18" t="n">
        <f aca="false">SUM(J29:P29)/7</f>
        <v>0</v>
      </c>
    </row>
    <row r="30" customFormat="false" ht="14.25" hidden="false" customHeight="false" outlineLevel="0" collapsed="false">
      <c r="B30" s="16" t="n">
        <f aca="false">B29+1</f>
        <v>22</v>
      </c>
      <c r="C30" s="16"/>
      <c r="D30" s="16"/>
      <c r="E30" s="16"/>
      <c r="F30" s="16"/>
      <c r="G30" s="16"/>
      <c r="H30" s="16"/>
      <c r="I30" s="16"/>
      <c r="J30" s="14"/>
      <c r="K30" s="14"/>
      <c r="L30" s="14"/>
      <c r="M30" s="14"/>
      <c r="N30" s="14"/>
      <c r="O30" s="14"/>
      <c r="P30" s="14"/>
      <c r="Q30" s="18" t="n">
        <f aca="false">SUM(J30:P30)/7</f>
        <v>0</v>
      </c>
    </row>
    <row r="31" customFormat="false" ht="14.25" hidden="false" customHeight="false" outlineLevel="0" collapsed="false">
      <c r="B31" s="16" t="n">
        <f aca="false">B30+1</f>
        <v>23</v>
      </c>
      <c r="C31" s="16"/>
      <c r="D31" s="16"/>
      <c r="E31" s="16"/>
      <c r="F31" s="16"/>
      <c r="G31" s="16"/>
      <c r="H31" s="16"/>
      <c r="I31" s="16"/>
      <c r="J31" s="14"/>
      <c r="K31" s="14"/>
      <c r="L31" s="14"/>
      <c r="M31" s="14"/>
      <c r="N31" s="14"/>
      <c r="O31" s="14"/>
      <c r="P31" s="14"/>
      <c r="Q31" s="18" t="n">
        <f aca="false">SUM(J31:P31)/7</f>
        <v>0</v>
      </c>
    </row>
    <row r="32" customFormat="false" ht="14.25" hidden="false" customHeight="false" outlineLevel="0" collapsed="false">
      <c r="B32" s="16" t="n">
        <f aca="false">B31+1</f>
        <v>24</v>
      </c>
      <c r="C32" s="16"/>
      <c r="D32" s="16"/>
      <c r="E32" s="16"/>
      <c r="F32" s="16"/>
      <c r="G32" s="16"/>
      <c r="H32" s="16"/>
      <c r="I32" s="16"/>
      <c r="J32" s="14"/>
      <c r="K32" s="14"/>
      <c r="L32" s="14"/>
      <c r="M32" s="14"/>
      <c r="N32" s="14"/>
      <c r="O32" s="14"/>
      <c r="P32" s="14"/>
      <c r="Q32" s="18" t="n">
        <f aca="false">SUM(J32:P32)/7</f>
        <v>0</v>
      </c>
    </row>
    <row r="33" customFormat="false" ht="14.25" hidden="false" customHeight="false" outlineLevel="0" collapsed="false">
      <c r="B33" s="16" t="n">
        <f aca="false">B32+1</f>
        <v>25</v>
      </c>
      <c r="C33" s="16"/>
      <c r="D33" s="16"/>
      <c r="E33" s="16"/>
      <c r="F33" s="16"/>
      <c r="G33" s="16"/>
      <c r="H33" s="16"/>
      <c r="I33" s="16"/>
      <c r="J33" s="14"/>
      <c r="K33" s="14"/>
      <c r="L33" s="14"/>
      <c r="M33" s="14"/>
      <c r="N33" s="14"/>
      <c r="O33" s="14"/>
      <c r="P33" s="14"/>
      <c r="Q33" s="18" t="n">
        <f aca="false">SUM(J33:P33)/7</f>
        <v>0</v>
      </c>
    </row>
    <row r="34" customFormat="false" ht="14.25" hidden="false" customHeight="false" outlineLevel="0" collapsed="false">
      <c r="B34" s="16" t="n">
        <f aca="false">B33+1</f>
        <v>26</v>
      </c>
      <c r="C34" s="16"/>
      <c r="D34" s="16"/>
      <c r="E34" s="16"/>
      <c r="F34" s="16"/>
      <c r="G34" s="16"/>
      <c r="H34" s="16"/>
      <c r="I34" s="16"/>
      <c r="J34" s="14"/>
      <c r="K34" s="14"/>
      <c r="L34" s="14"/>
      <c r="M34" s="14"/>
      <c r="N34" s="14"/>
      <c r="O34" s="14"/>
      <c r="P34" s="14"/>
      <c r="Q34" s="18" t="n">
        <f aca="false">SUM(J34:P34)/7</f>
        <v>0</v>
      </c>
    </row>
    <row r="35" customFormat="false" ht="14.25" hidden="false" customHeight="false" outlineLevel="0" collapsed="false">
      <c r="B35" s="16" t="n">
        <f aca="false">B34+1</f>
        <v>27</v>
      </c>
      <c r="C35" s="16"/>
      <c r="D35" s="16"/>
      <c r="E35" s="16"/>
      <c r="F35" s="16"/>
      <c r="G35" s="16"/>
      <c r="H35" s="16"/>
      <c r="I35" s="16"/>
      <c r="J35" s="14"/>
      <c r="K35" s="14"/>
      <c r="L35" s="14"/>
      <c r="M35" s="14"/>
      <c r="N35" s="14"/>
      <c r="O35" s="14"/>
      <c r="P35" s="14"/>
      <c r="Q35" s="18" t="n">
        <f aca="false">SUM(J35:P35)/7</f>
        <v>0</v>
      </c>
    </row>
    <row r="36" customFormat="false" ht="14.25" hidden="false" customHeight="false" outlineLevel="0" collapsed="false">
      <c r="B36" s="16" t="n">
        <f aca="false">B35+1</f>
        <v>28</v>
      </c>
      <c r="C36" s="16"/>
      <c r="D36" s="16"/>
      <c r="E36" s="16"/>
      <c r="F36" s="16"/>
      <c r="G36" s="16"/>
      <c r="H36" s="16"/>
      <c r="I36" s="16"/>
      <c r="J36" s="14"/>
      <c r="K36" s="14"/>
      <c r="L36" s="14"/>
      <c r="M36" s="14"/>
      <c r="N36" s="14"/>
      <c r="O36" s="14"/>
      <c r="P36" s="14"/>
      <c r="Q36" s="18" t="n">
        <f aca="false">SUM(J36:P36)/7</f>
        <v>0</v>
      </c>
    </row>
    <row r="37" customFormat="false" ht="14.25" hidden="false" customHeight="false" outlineLevel="0" collapsed="false">
      <c r="B37" s="16" t="n">
        <f aca="false">B36+1</f>
        <v>29</v>
      </c>
      <c r="C37" s="16"/>
      <c r="D37" s="16"/>
      <c r="E37" s="16"/>
      <c r="F37" s="16"/>
      <c r="G37" s="16"/>
      <c r="H37" s="16"/>
      <c r="I37" s="16"/>
      <c r="J37" s="14"/>
      <c r="K37" s="14"/>
      <c r="L37" s="14"/>
      <c r="M37" s="14"/>
      <c r="N37" s="14"/>
      <c r="O37" s="14"/>
      <c r="P37" s="14"/>
      <c r="Q37" s="18" t="n">
        <f aca="false">SUM(J37:P37)/7</f>
        <v>0</v>
      </c>
    </row>
    <row r="38" customFormat="false" ht="14.25" hidden="false" customHeight="false" outlineLevel="0" collapsed="false">
      <c r="B38" s="16" t="n">
        <f aca="false">B37+1</f>
        <v>30</v>
      </c>
      <c r="C38" s="16"/>
      <c r="D38" s="16"/>
      <c r="E38" s="16"/>
      <c r="F38" s="16"/>
      <c r="G38" s="16"/>
      <c r="H38" s="16"/>
      <c r="I38" s="16"/>
      <c r="J38" s="14"/>
      <c r="K38" s="14"/>
      <c r="L38" s="14"/>
      <c r="M38" s="14"/>
      <c r="N38" s="14"/>
      <c r="O38" s="14"/>
      <c r="P38" s="14"/>
      <c r="Q38" s="18" t="n">
        <f aca="false">SUM(J38:P38)/7</f>
        <v>0</v>
      </c>
    </row>
    <row r="39" customFormat="false" ht="14.25" hidden="false" customHeight="false" outlineLevel="0" collapsed="false">
      <c r="B39" s="16" t="n">
        <f aca="false">B38+1</f>
        <v>31</v>
      </c>
      <c r="C39" s="16"/>
      <c r="D39" s="16"/>
      <c r="E39" s="16"/>
      <c r="F39" s="16"/>
      <c r="G39" s="16"/>
      <c r="H39" s="16"/>
      <c r="I39" s="16"/>
      <c r="J39" s="14"/>
      <c r="K39" s="14"/>
      <c r="L39" s="14"/>
      <c r="M39" s="14"/>
      <c r="N39" s="14"/>
      <c r="O39" s="14"/>
      <c r="P39" s="14"/>
      <c r="Q39" s="18" t="n">
        <f aca="false">SUM(J39:P39)/7</f>
        <v>0</v>
      </c>
    </row>
    <row r="40" customFormat="false" ht="14.25" hidden="false" customHeight="false" outlineLevel="0" collapsed="false">
      <c r="B40" s="16" t="n">
        <f aca="false">B39+1</f>
        <v>32</v>
      </c>
      <c r="C40" s="16"/>
      <c r="D40" s="16"/>
      <c r="E40" s="16"/>
      <c r="F40" s="16"/>
      <c r="G40" s="16"/>
      <c r="H40" s="16"/>
      <c r="I40" s="16"/>
      <c r="J40" s="14"/>
      <c r="K40" s="14"/>
      <c r="L40" s="14"/>
      <c r="M40" s="14"/>
      <c r="N40" s="14"/>
      <c r="O40" s="14"/>
      <c r="P40" s="14"/>
      <c r="Q40" s="18" t="n">
        <f aca="false">SUM(J40:P40)/7</f>
        <v>0</v>
      </c>
    </row>
    <row r="41" customFormat="false" ht="14.25" hidden="false" customHeight="false" outlineLevel="0" collapsed="false">
      <c r="B41" s="16" t="n">
        <f aca="false">B40+1</f>
        <v>33</v>
      </c>
      <c r="C41" s="16"/>
      <c r="D41" s="16"/>
      <c r="E41" s="16"/>
      <c r="F41" s="16"/>
      <c r="G41" s="16"/>
      <c r="H41" s="16"/>
      <c r="I41" s="16"/>
      <c r="J41" s="14"/>
      <c r="K41" s="14"/>
      <c r="L41" s="14"/>
      <c r="M41" s="14"/>
      <c r="N41" s="14"/>
      <c r="O41" s="14"/>
      <c r="P41" s="14"/>
      <c r="Q41" s="18" t="n">
        <f aca="false">SUM(J41:P41)/7</f>
        <v>0</v>
      </c>
    </row>
    <row r="42" customFormat="false" ht="14.25" hidden="false" customHeight="false" outlineLevel="0" collapsed="false">
      <c r="B42" s="16" t="n">
        <f aca="false">B41+1</f>
        <v>34</v>
      </c>
      <c r="C42" s="16"/>
      <c r="D42" s="16"/>
      <c r="E42" s="16"/>
      <c r="F42" s="16"/>
      <c r="G42" s="16"/>
      <c r="H42" s="16"/>
      <c r="I42" s="16"/>
      <c r="J42" s="14"/>
      <c r="K42" s="14"/>
      <c r="L42" s="14"/>
      <c r="M42" s="14"/>
      <c r="N42" s="14"/>
      <c r="O42" s="14"/>
      <c r="P42" s="14"/>
      <c r="Q42" s="18" t="n">
        <f aca="false">SUM(J42:P42)/7</f>
        <v>0</v>
      </c>
    </row>
    <row r="43" customFormat="false" ht="14.25" hidden="false" customHeight="false" outlineLevel="0" collapsed="false">
      <c r="B43" s="16" t="n">
        <f aca="false">B42+1</f>
        <v>35</v>
      </c>
      <c r="C43" s="16"/>
      <c r="D43" s="16"/>
      <c r="E43" s="16"/>
      <c r="F43" s="16"/>
      <c r="G43" s="16"/>
      <c r="H43" s="16"/>
      <c r="I43" s="16"/>
      <c r="J43" s="14"/>
      <c r="K43" s="14"/>
      <c r="L43" s="14"/>
      <c r="M43" s="14"/>
      <c r="N43" s="14"/>
      <c r="O43" s="14"/>
      <c r="P43" s="14"/>
      <c r="Q43" s="18" t="n">
        <f aca="false">SUM(J43:P43)/7</f>
        <v>0</v>
      </c>
    </row>
    <row r="44" customFormat="false" ht="14.25" hidden="false" customHeight="false" outlineLevel="0" collapsed="false">
      <c r="B44" s="16" t="n">
        <f aca="false">B43+1</f>
        <v>36</v>
      </c>
      <c r="C44" s="16"/>
      <c r="D44" s="16"/>
      <c r="E44" s="16"/>
      <c r="F44" s="16"/>
      <c r="G44" s="16"/>
      <c r="H44" s="16"/>
      <c r="I44" s="16"/>
      <c r="J44" s="14"/>
      <c r="K44" s="14"/>
      <c r="L44" s="14"/>
      <c r="M44" s="14"/>
      <c r="N44" s="14"/>
      <c r="O44" s="14"/>
      <c r="P44" s="14"/>
      <c r="Q44" s="18" t="n">
        <f aca="false">SUM(J44:P44)/7</f>
        <v>0</v>
      </c>
    </row>
    <row r="45" customFormat="false" ht="14.25" hidden="false" customHeight="false" outlineLevel="0" collapsed="false">
      <c r="B45" s="16" t="n">
        <f aca="false">B44+1</f>
        <v>37</v>
      </c>
      <c r="C45" s="23"/>
      <c r="D45" s="16"/>
      <c r="E45" s="16"/>
      <c r="F45" s="16"/>
      <c r="G45" s="16"/>
      <c r="H45" s="16"/>
      <c r="I45" s="16"/>
      <c r="J45" s="14"/>
      <c r="K45" s="14"/>
      <c r="L45" s="14"/>
      <c r="M45" s="14"/>
      <c r="N45" s="14"/>
      <c r="O45" s="14"/>
      <c r="P45" s="14"/>
      <c r="Q45" s="18" t="n">
        <f aca="false">SUM(J45:P45)/7</f>
        <v>0</v>
      </c>
    </row>
    <row r="46" customFormat="false" ht="14.25" hidden="false" customHeight="false" outlineLevel="0" collapsed="false">
      <c r="B46" s="16" t="n">
        <f aca="false">B45+1</f>
        <v>38</v>
      </c>
      <c r="C46" s="23"/>
      <c r="D46" s="16"/>
      <c r="E46" s="16"/>
      <c r="F46" s="16"/>
      <c r="G46" s="16"/>
      <c r="H46" s="16"/>
      <c r="I46" s="16"/>
      <c r="J46" s="14"/>
      <c r="K46" s="14"/>
      <c r="L46" s="14"/>
      <c r="M46" s="14"/>
      <c r="N46" s="14"/>
      <c r="O46" s="14"/>
      <c r="P46" s="14"/>
      <c r="Q46" s="18" t="n">
        <f aca="false">SUM(J46:P46)/7</f>
        <v>0</v>
      </c>
    </row>
    <row r="47" customFormat="false" ht="14.25" hidden="false" customHeight="false" outlineLevel="0" collapsed="false">
      <c r="B47" s="16" t="n">
        <f aca="false">B46+1</f>
        <v>39</v>
      </c>
      <c r="C47" s="23"/>
      <c r="D47" s="16"/>
      <c r="E47" s="16"/>
      <c r="F47" s="16"/>
      <c r="G47" s="16"/>
      <c r="H47" s="16"/>
      <c r="I47" s="16"/>
      <c r="J47" s="14"/>
      <c r="K47" s="14"/>
      <c r="L47" s="14"/>
      <c r="M47" s="14"/>
      <c r="N47" s="14"/>
      <c r="O47" s="14"/>
      <c r="P47" s="14"/>
      <c r="Q47" s="18" t="n">
        <f aca="false">SUM(J47:P47)/7</f>
        <v>0</v>
      </c>
    </row>
    <row r="48" customFormat="false" ht="14.25" hidden="false" customHeight="false" outlineLevel="0" collapsed="false">
      <c r="B48" s="16" t="n">
        <f aca="false">B47+1</f>
        <v>40</v>
      </c>
      <c r="C48" s="23"/>
      <c r="D48" s="16"/>
      <c r="E48" s="16"/>
      <c r="F48" s="16"/>
      <c r="G48" s="16"/>
      <c r="H48" s="16"/>
      <c r="I48" s="16"/>
      <c r="J48" s="14"/>
      <c r="K48" s="14"/>
      <c r="L48" s="14"/>
      <c r="M48" s="14"/>
      <c r="N48" s="14"/>
      <c r="O48" s="14"/>
      <c r="P48" s="14"/>
      <c r="Q48" s="18" t="n">
        <f aca="false">SUM(J48:P48)/7</f>
        <v>0</v>
      </c>
    </row>
    <row r="49" customFormat="false" ht="14.25" hidden="false" customHeight="false" outlineLevel="0" collapsed="false">
      <c r="B49" s="16" t="n">
        <f aca="false">B48+1</f>
        <v>41</v>
      </c>
      <c r="C49" s="23"/>
      <c r="D49" s="16"/>
      <c r="E49" s="16"/>
      <c r="F49" s="16"/>
      <c r="G49" s="16"/>
      <c r="H49" s="16"/>
      <c r="I49" s="16"/>
      <c r="J49" s="14"/>
      <c r="K49" s="14"/>
      <c r="L49" s="14"/>
      <c r="M49" s="14"/>
      <c r="N49" s="14"/>
      <c r="O49" s="14"/>
      <c r="P49" s="14"/>
      <c r="Q49" s="18" t="n">
        <f aca="false">SUM(J49:P49)/7</f>
        <v>0</v>
      </c>
    </row>
    <row r="50" customFormat="false" ht="14.25" hidden="false" customHeight="false" outlineLevel="0" collapsed="false">
      <c r="B50" s="16" t="n">
        <f aca="false">B49+1</f>
        <v>42</v>
      </c>
      <c r="C50" s="23"/>
      <c r="D50" s="16"/>
      <c r="E50" s="16"/>
      <c r="F50" s="16"/>
      <c r="G50" s="16"/>
      <c r="H50" s="16"/>
      <c r="I50" s="16"/>
      <c r="J50" s="14"/>
      <c r="K50" s="14"/>
      <c r="L50" s="14"/>
      <c r="M50" s="14"/>
      <c r="N50" s="14"/>
      <c r="O50" s="14"/>
      <c r="P50" s="14"/>
      <c r="Q50" s="18" t="n">
        <f aca="false">SUM(J50:P50)/7</f>
        <v>0</v>
      </c>
    </row>
    <row r="51" customFormat="false" ht="14.25" hidden="false" customHeight="false" outlineLevel="0" collapsed="false">
      <c r="B51" s="16" t="n">
        <f aca="false">B50+1</f>
        <v>43</v>
      </c>
      <c r="C51" s="23"/>
      <c r="D51" s="16"/>
      <c r="E51" s="16"/>
      <c r="F51" s="16"/>
      <c r="G51" s="16"/>
      <c r="H51" s="16"/>
      <c r="I51" s="16"/>
      <c r="J51" s="14"/>
      <c r="K51" s="14"/>
      <c r="L51" s="14"/>
      <c r="M51" s="14"/>
      <c r="N51" s="14"/>
      <c r="O51" s="14"/>
      <c r="P51" s="14"/>
      <c r="Q51" s="18" t="n">
        <f aca="false">SUM(J51:P51)/7</f>
        <v>0</v>
      </c>
    </row>
    <row r="52" customFormat="false" ht="14.25" hidden="false" customHeight="false" outlineLevel="0" collapsed="false">
      <c r="B52" s="16" t="n">
        <f aca="false">B51+1</f>
        <v>44</v>
      </c>
      <c r="C52" s="23"/>
      <c r="D52" s="16"/>
      <c r="E52" s="16"/>
      <c r="F52" s="16"/>
      <c r="G52" s="16"/>
      <c r="H52" s="16"/>
      <c r="I52" s="16"/>
      <c r="J52" s="14"/>
      <c r="K52" s="14"/>
      <c r="L52" s="14"/>
      <c r="M52" s="14"/>
      <c r="N52" s="14"/>
      <c r="O52" s="14"/>
      <c r="P52" s="14"/>
      <c r="Q52" s="18" t="n">
        <f aca="false">SUM(J52:P52)/7</f>
        <v>0</v>
      </c>
    </row>
    <row r="53" customFormat="false" ht="14.25" hidden="false" customHeight="false" outlineLevel="0" collapsed="false">
      <c r="B53" s="16" t="n">
        <f aca="false">B52+1</f>
        <v>45</v>
      </c>
      <c r="C53" s="12"/>
      <c r="D53" s="24"/>
      <c r="E53" s="24"/>
      <c r="F53" s="24"/>
      <c r="G53" s="24"/>
      <c r="H53" s="24"/>
      <c r="I53" s="24"/>
      <c r="J53" s="12"/>
      <c r="K53" s="12"/>
      <c r="L53" s="12"/>
      <c r="M53" s="12"/>
      <c r="N53" s="12"/>
      <c r="O53" s="12"/>
      <c r="P53" s="12"/>
      <c r="Q53" s="18" t="n">
        <f aca="false">SUM(J53:P53)/7</f>
        <v>0</v>
      </c>
    </row>
    <row r="54" customFormat="false" ht="14.25" hidden="false" customHeight="false" outlineLevel="0" collapsed="false">
      <c r="C54" s="10"/>
      <c r="D54" s="10"/>
      <c r="E54" s="5"/>
      <c r="H54" s="25" t="s">
        <v>92</v>
      </c>
      <c r="I54" s="25"/>
      <c r="J54" s="26" t="n">
        <f aca="false">COUNTIF(J9:J53,"&gt;=70")</f>
        <v>12</v>
      </c>
      <c r="K54" s="26" t="n">
        <f aca="false">COUNTIF(K9:K53,"&gt;=70")</f>
        <v>14</v>
      </c>
      <c r="L54" s="26" t="n">
        <f aca="false">COUNTIF(L9:L53,"&gt;=70")</f>
        <v>10</v>
      </c>
      <c r="M54" s="26" t="n">
        <f aca="false">COUNTIF(M9:M53,"&gt;=70")</f>
        <v>13</v>
      </c>
      <c r="N54" s="26" t="n">
        <f aca="false">COUNTIF(N9:N53,"&gt;=70")</f>
        <v>0</v>
      </c>
      <c r="O54" s="26" t="n">
        <f aca="false">COUNTIF(O9:O53,"&gt;=70")</f>
        <v>0</v>
      </c>
      <c r="P54" s="26" t="n">
        <f aca="false">COUNTIF(P9:P53,"&gt;=70")</f>
        <v>0</v>
      </c>
      <c r="Q54" s="27" t="n">
        <f aca="false">COUNTIF(Q9:Q48,"&gt;=70")</f>
        <v>10</v>
      </c>
    </row>
    <row r="55" customFormat="false" ht="14.25" hidden="false" customHeight="false" outlineLevel="0" collapsed="false">
      <c r="C55" s="10"/>
      <c r="D55" s="10"/>
      <c r="E55" s="28"/>
      <c r="H55" s="29" t="s">
        <v>93</v>
      </c>
      <c r="I55" s="29"/>
      <c r="J55" s="30" t="n">
        <f aca="false">COUNTIF(J9:J53,"&lt;70")</f>
        <v>4</v>
      </c>
      <c r="K55" s="30" t="n">
        <f aca="false">COUNTIF(K9:K53,"&lt;70")</f>
        <v>2</v>
      </c>
      <c r="L55" s="30" t="n">
        <f aca="false">COUNTIF(L9:L53,"&lt;70")</f>
        <v>6</v>
      </c>
      <c r="M55" s="30" t="n">
        <f aca="false">COUNTIF(M9:M53,"&lt;70")</f>
        <v>3</v>
      </c>
      <c r="N55" s="30" t="n">
        <f aca="false">COUNTIF(N9:N53,"&lt;70")</f>
        <v>0</v>
      </c>
      <c r="O55" s="30" t="n">
        <f aca="false">COUNTIF(O9:O53,"&lt;70")</f>
        <v>0</v>
      </c>
      <c r="P55" s="30" t="n">
        <f aca="false">COUNTIF(P9:P53,"&lt;70")</f>
        <v>0</v>
      </c>
      <c r="Q55" s="30" t="n">
        <f aca="false">COUNTIF(Q9:Q53,"&lt;70")</f>
        <v>35</v>
      </c>
    </row>
    <row r="56" customFormat="false" ht="14.25" hidden="false" customHeight="false" outlineLevel="0" collapsed="false">
      <c r="C56" s="31"/>
      <c r="D56" s="31"/>
      <c r="E56" s="31"/>
      <c r="H56" s="29" t="s">
        <v>94</v>
      </c>
      <c r="I56" s="29"/>
      <c r="J56" s="30" t="n">
        <f aca="false">COUNT(J9:J53)</f>
        <v>16</v>
      </c>
      <c r="K56" s="30" t="n">
        <f aca="false">COUNT(K9:K53)</f>
        <v>16</v>
      </c>
      <c r="L56" s="30" t="n">
        <f aca="false">COUNT(L9:L53)</f>
        <v>16</v>
      </c>
      <c r="M56" s="30" t="n">
        <f aca="false">COUNT(M9:M53)</f>
        <v>16</v>
      </c>
      <c r="N56" s="30" t="n">
        <f aca="false">COUNT(N9:N53)</f>
        <v>0</v>
      </c>
      <c r="O56" s="30" t="n">
        <f aca="false">COUNT(O9:O53)</f>
        <v>0</v>
      </c>
      <c r="P56" s="30" t="n">
        <f aca="false">COUNT(P9:P53)</f>
        <v>0</v>
      </c>
      <c r="Q56" s="30" t="n">
        <f aca="false">COUNT(Q9:Q53)</f>
        <v>45</v>
      </c>
    </row>
    <row r="57" customFormat="false" ht="14.25" hidden="false" customHeight="false" outlineLevel="0" collapsed="false">
      <c r="C57" s="10"/>
      <c r="D57" s="10"/>
      <c r="E57" s="5"/>
      <c r="H57" s="32" t="s">
        <v>95</v>
      </c>
      <c r="I57" s="32"/>
      <c r="J57" s="33" t="n">
        <f aca="false">J54/J56</f>
        <v>0.75</v>
      </c>
      <c r="K57" s="34" t="n">
        <f aca="false">K54/K56</f>
        <v>0.875</v>
      </c>
      <c r="L57" s="34" t="n">
        <f aca="false">L54/L56</f>
        <v>0.625</v>
      </c>
      <c r="M57" s="34" t="n">
        <f aca="false">M54/M56</f>
        <v>0.8125</v>
      </c>
      <c r="N57" s="34" t="e">
        <f aca="false">N54/N56</f>
        <v>#DIV/0!</v>
      </c>
      <c r="O57" s="34" t="e">
        <f aca="false">O54/O56</f>
        <v>#DIV/0!</v>
      </c>
      <c r="P57" s="34" t="e">
        <f aca="false">P54/P56</f>
        <v>#DIV/0!</v>
      </c>
      <c r="Q57" s="34" t="n">
        <f aca="false">Q54/Q56</f>
        <v>0.222222222222222</v>
      </c>
    </row>
    <row r="58" customFormat="false" ht="14.25" hidden="false" customHeight="false" outlineLevel="0" collapsed="false">
      <c r="C58" s="10"/>
      <c r="D58" s="10"/>
      <c r="E58" s="5"/>
      <c r="H58" s="32" t="s">
        <v>96</v>
      </c>
      <c r="I58" s="32"/>
      <c r="J58" s="33" t="n">
        <f aca="false">J55/J56</f>
        <v>0.25</v>
      </c>
      <c r="K58" s="33" t="n">
        <f aca="false">K55/K56</f>
        <v>0.125</v>
      </c>
      <c r="L58" s="34" t="n">
        <f aca="false">L55/L56</f>
        <v>0.375</v>
      </c>
      <c r="M58" s="34" t="n">
        <f aca="false">M55/M56</f>
        <v>0.1875</v>
      </c>
      <c r="N58" s="34" t="e">
        <f aca="false">N55/N56</f>
        <v>#DIV/0!</v>
      </c>
      <c r="O58" s="34" t="e">
        <f aca="false">O55/O56</f>
        <v>#DIV/0!</v>
      </c>
      <c r="P58" s="34" t="e">
        <f aca="false">P55/P56</f>
        <v>#DIV/0!</v>
      </c>
      <c r="Q58" s="34" t="n">
        <f aca="false">Q55/Q56</f>
        <v>0.777777777777778</v>
      </c>
    </row>
    <row r="59" customFormat="false" ht="14.25" hidden="false" customHeight="false" outlineLevel="0" collapsed="false">
      <c r="C59" s="10"/>
      <c r="D59" s="10"/>
      <c r="E59" s="28"/>
    </row>
    <row r="60" customFormat="false" ht="14.25" hidden="false" customHeight="false" outlineLevel="0" collapsed="false">
      <c r="C60" s="5"/>
      <c r="D60" s="5"/>
      <c r="E60" s="28"/>
    </row>
    <row r="61" customFormat="false" ht="14.25" hidden="false" customHeight="false" outlineLevel="0" collapsed="false">
      <c r="J61" s="35"/>
      <c r="K61" s="35"/>
      <c r="L61" s="35"/>
      <c r="M61" s="35"/>
      <c r="N61" s="35"/>
      <c r="O61" s="35"/>
      <c r="P61" s="35"/>
    </row>
    <row r="62" customFormat="false" ht="14.25" hidden="false" customHeight="false" outlineLevel="0" collapsed="false">
      <c r="J62" s="36" t="s">
        <v>97</v>
      </c>
      <c r="K62" s="36"/>
      <c r="L62" s="36"/>
      <c r="M62" s="36"/>
      <c r="N62" s="36"/>
      <c r="O62" s="36"/>
      <c r="P62" s="36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2024-01-03T13:44:21Z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