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1.png" ContentType="image/png"/>
  <Override PartName="/xl/media/image12.png" ContentType="image/png"/>
  <Override PartName="/xl/media/image13.png" ContentType="image/png"/>
  <Override PartName="/xl/media/image14.png" ContentType="image/png"/>
  <Override PartName="/xl/media/image15.png" ContentType="image/png"/>
  <Override PartName="/xl/media/image16.png" ContentType="image/png"/>
  <Override PartName="/xl/media/image17.png" ContentType="image/png"/>
  <Override PartName="/xl/media/image18.png" ContentType="image/png"/>
  <Override PartName="/xl/media/image19.png" ContentType="image/png"/>
  <Override PartName="/xl/media/image20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<sst xmlns="http://schemas.openxmlformats.org/spreadsheetml/2006/main" count="185" uniqueCount="45">
  <si>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</si>
  <si>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</si>
  <si>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</si>
  <si>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</si>
  <si>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</si>
  <si>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</si>
  <si>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</si>
  <si>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</si>
  <si>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</si>
  <si>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</si>
  <si>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Septiembre 2023 - Enero 2024</t>
  </si>
  <si>
    <t xml:space="preserve">PROFESOR (A):</t>
  </si>
  <si>
    <t xml:space="preserve">ROGELIO ENRIQUE TELONA TORRES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</si>
  <si>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</si>
  <si>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</si>
  <si>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</si>
  <si>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</si>
  <si>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</si>
  <si>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</si>
  <si>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</si>
  <si>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</si>
  <si>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</si>
  <si>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</si>
  <si>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</si>
  <si>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</si>
  <si>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</si>
  <si>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</si>
  <si>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</si>
  <si>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Matemáticas Discretas</t>
  </si>
  <si>
    <t xml:space="preserve">110-A</t>
  </si>
  <si>
    <t xml:space="preserve">IINF</t>
  </si>
  <si>
    <t xml:space="preserve">Fundamentos de Programación</t>
  </si>
  <si>
    <t xml:space="preserve">Desarrollo de aplicaciones para dispositivos móviles</t>
  </si>
  <si>
    <t xml:space="preserve">710-A</t>
  </si>
  <si>
    <t xml:space="preserve">Desarrollo de aplicaciones Web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</si>
  <si>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</si>
  <si>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</si>
  <si>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</si>
  <si>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</si>
  <si>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</si>
  <si>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MARCOS CAGAL ORTIZ</t>
  </si>
  <si>
    <t xml:space="preserve">II</t>
  </si>
  <si>
    <t xml:space="preserve">S/E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</si>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</sst>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9.png"/><Relationship Id="rId2" Type="http://schemas.openxmlformats.org/officeDocument/2006/relationships/image" Target="../media/image2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2435760</xdr:colOff>
      <xdr:row>0</xdr:row>
      <xdr:rowOff>744480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576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631440</xdr:colOff>
      <xdr:row>0</xdr:row>
      <xdr:rowOff>753120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10697040" y="56160"/>
          <a:ext cx="1468080" cy="696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2435760</xdr:colOff>
      <xdr:row>0</xdr:row>
      <xdr:rowOff>744480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576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676080</xdr:colOff>
      <xdr:row>0</xdr:row>
      <xdr:rowOff>730440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10741680" y="33480"/>
          <a:ext cx="1468080" cy="696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2435760</xdr:colOff>
      <xdr:row>0</xdr:row>
      <xdr:rowOff>744480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576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676080</xdr:colOff>
      <xdr:row>0</xdr:row>
      <xdr:rowOff>764280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10741680" y="67320"/>
          <a:ext cx="1468080" cy="696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2435760</xdr:colOff>
      <xdr:row>0</xdr:row>
      <xdr:rowOff>744480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576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664920</xdr:colOff>
      <xdr:row>0</xdr:row>
      <xdr:rowOff>741960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10730520" y="45000"/>
          <a:ext cx="1468080" cy="696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2435760</xdr:colOff>
      <xdr:row>0</xdr:row>
      <xdr:rowOff>744480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576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664920</xdr:colOff>
      <xdr:row>0</xdr:row>
      <xdr:rowOff>719280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10730520" y="22320"/>
          <a:ext cx="1468080" cy="696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4" activeCellId="0" sqref="I14"/>
    </sheetView>
  </sheetViews>
  <sheetFormatPr defaultColWidth="11.437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4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4"/>
    <col collapsed="false" customWidth="false" hidden="false" outlineLevel="0" max="1024" min="13" style="1" width="11.45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2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4.2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35</v>
      </c>
      <c r="F14" s="20" t="n">
        <v>30</v>
      </c>
      <c r="G14" s="20"/>
      <c r="H14" s="21"/>
      <c r="I14" s="20" t="n">
        <f aca="false">(E14-SUM(F14:G14))-K14</f>
        <v>5</v>
      </c>
      <c r="J14" s="21"/>
      <c r="K14" s="20" t="n">
        <v>0</v>
      </c>
      <c r="L14" s="21" t="n">
        <f aca="false">K14/E14</f>
        <v>0</v>
      </c>
      <c r="M14" s="20" t="n">
        <v>74</v>
      </c>
      <c r="N14" s="22" t="n">
        <v>0.83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29</v>
      </c>
      <c r="D15" s="20" t="s">
        <v>30</v>
      </c>
      <c r="E15" s="20" t="n">
        <v>35</v>
      </c>
      <c r="F15" s="20" t="n">
        <v>31</v>
      </c>
      <c r="G15" s="20"/>
      <c r="H15" s="21"/>
      <c r="I15" s="20" t="n">
        <f aca="false">(E15-SUM(F15:G15))-K15</f>
        <v>4</v>
      </c>
      <c r="J15" s="21"/>
      <c r="K15" s="20" t="n">
        <v>0</v>
      </c>
      <c r="L15" s="21" t="n">
        <f aca="false">K15/E15</f>
        <v>0</v>
      </c>
      <c r="M15" s="20" t="n">
        <v>79</v>
      </c>
      <c r="N15" s="22" t="n">
        <v>0.74</v>
      </c>
    </row>
    <row r="16" s="23" customFormat="true" ht="12.8" hidden="false" customHeight="false" outlineLevel="0" collapsed="false">
      <c r="A16" s="19" t="s">
        <v>32</v>
      </c>
      <c r="B16" s="20" t="s">
        <v>25</v>
      </c>
      <c r="C16" s="20" t="s">
        <v>33</v>
      </c>
      <c r="D16" s="20" t="s">
        <v>30</v>
      </c>
      <c r="E16" s="20" t="n">
        <v>15</v>
      </c>
      <c r="F16" s="20" t="n">
        <v>13</v>
      </c>
      <c r="G16" s="20"/>
      <c r="H16" s="21"/>
      <c r="I16" s="20" t="n">
        <f aca="false">(E16-SUM(F16:G16))-K16</f>
        <v>2</v>
      </c>
      <c r="J16" s="21"/>
      <c r="K16" s="20" t="n">
        <v>0</v>
      </c>
      <c r="L16" s="21" t="n">
        <f aca="false">K16/E16</f>
        <v>0</v>
      </c>
      <c r="M16" s="20" t="n">
        <v>81</v>
      </c>
      <c r="N16" s="22" t="n">
        <v>0.73</v>
      </c>
    </row>
    <row r="17" s="23" customFormat="true" ht="12.85" hidden="false" customHeight="false" outlineLevel="0" collapsed="false">
      <c r="A17" s="19" t="s">
        <v>34</v>
      </c>
      <c r="B17" s="20" t="s">
        <v>25</v>
      </c>
      <c r="C17" s="20" t="s">
        <v>33</v>
      </c>
      <c r="D17" s="20" t="s">
        <v>30</v>
      </c>
      <c r="E17" s="20" t="n">
        <v>16</v>
      </c>
      <c r="F17" s="20" t="n">
        <v>12</v>
      </c>
      <c r="G17" s="20"/>
      <c r="H17" s="21"/>
      <c r="I17" s="20" t="n">
        <f aca="false">(E17-SUM(F17:G17))-K17</f>
        <v>4</v>
      </c>
      <c r="J17" s="21"/>
      <c r="K17" s="20" t="n">
        <v>0</v>
      </c>
      <c r="L17" s="21" t="n">
        <f aca="false">K17/E17</f>
        <v>0</v>
      </c>
      <c r="M17" s="20" t="n">
        <v>67</v>
      </c>
      <c r="N17" s="22" t="n">
        <v>0.75</v>
      </c>
    </row>
    <row r="18" s="23" customFormat="true" ht="12.8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4.2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101</v>
      </c>
      <c r="F28" s="25" t="n">
        <f aca="false">SUM(F14:F27)</f>
        <v>86</v>
      </c>
      <c r="G28" s="25" t="n">
        <f aca="false">SUM(G14:G27)</f>
        <v>0</v>
      </c>
      <c r="H28" s="26"/>
      <c r="I28" s="25" t="n">
        <f aca="false">(E28-SUM(F28:G28))-K28</f>
        <v>15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75.25</v>
      </c>
      <c r="N28" s="27" t="n">
        <f aca="false">AVERAGE(N14:N27)</f>
        <v>0.7625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4.2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4.2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 t="s">
        <v>40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6" activeCellId="0" sqref="F16"/>
    </sheetView>
  </sheetViews>
  <sheetFormatPr defaultColWidth="11.437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4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4"/>
    <col collapsed="false" customWidth="false" hidden="false" outlineLevel="0" max="1024" min="13" style="1" width="11.45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8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2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2023 - Enero 2024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4.2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Matemáticas Discretas</v>
      </c>
      <c r="B14" s="20" t="s">
        <v>41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35</v>
      </c>
      <c r="F14" s="20" t="n">
        <v>33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82</v>
      </c>
      <c r="N14" s="22" t="n">
        <v>0.74</v>
      </c>
    </row>
    <row r="15" s="23" customFormat="true" ht="12.8" hidden="false" customHeight="false" outlineLevel="0" collapsed="false">
      <c r="A15" s="20" t="str">
        <f aca="false">'1'!A15</f>
        <v>Fundamentos de Programación</v>
      </c>
      <c r="B15" s="20" t="s">
        <v>41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 t="n">
        <v>32</v>
      </c>
      <c r="G15" s="20"/>
      <c r="H15" s="21"/>
      <c r="I15" s="20" t="n">
        <f aca="false">(E15-SUM(F15:G15))-K15</f>
        <v>3</v>
      </c>
      <c r="J15" s="21"/>
      <c r="K15" s="20" t="n">
        <v>0</v>
      </c>
      <c r="L15" s="21" t="n">
        <f aca="false">K15/E15</f>
        <v>0</v>
      </c>
      <c r="M15" s="20" t="n">
        <v>83</v>
      </c>
      <c r="N15" s="22" t="n">
        <v>0.74</v>
      </c>
    </row>
    <row r="16" s="23" customFormat="true" ht="12.8" hidden="false" customHeight="false" outlineLevel="0" collapsed="false">
      <c r="A16" s="20" t="str">
        <f aca="false">'1'!A16</f>
        <v>Desarrollo de aplicaciones para dispositivos móviles</v>
      </c>
      <c r="B16" s="20" t="s">
        <v>42</v>
      </c>
      <c r="C16" s="20" t="str">
        <f aca="false">'1'!C16</f>
        <v>710-A</v>
      </c>
      <c r="D16" s="20" t="str">
        <f aca="false">'1'!D16</f>
        <v>IINF</v>
      </c>
      <c r="E16" s="20" t="n">
        <f aca="false">'1'!E16</f>
        <v>15</v>
      </c>
      <c r="F16" s="20" t="n">
        <v>0</v>
      </c>
      <c r="G16" s="20"/>
      <c r="H16" s="21"/>
      <c r="I16" s="20" t="n">
        <f aca="false">(E16-SUM(F16:G16))-K16</f>
        <v>15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12.8" hidden="false" customHeight="false" outlineLevel="0" collapsed="false">
      <c r="A17" s="20" t="str">
        <f aca="false">'1'!A17</f>
        <v>Desarrollo de aplicaciones Web</v>
      </c>
      <c r="B17" s="20" t="s">
        <v>42</v>
      </c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 t="n">
        <v>0</v>
      </c>
      <c r="G17" s="20"/>
      <c r="H17" s="21"/>
      <c r="I17" s="20" t="n">
        <f aca="false">(E17-SUM(F17:G17))-K17</f>
        <v>16</v>
      </c>
      <c r="J17" s="21"/>
      <c r="K17" s="20" t="n">
        <v>0</v>
      </c>
      <c r="L17" s="21" t="n">
        <f aca="false">K17/E17</f>
        <v>0</v>
      </c>
      <c r="M17" s="20"/>
      <c r="N17" s="22"/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4.2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101</v>
      </c>
      <c r="F28" s="25" t="n">
        <f aca="false">SUM(F14:F27)</f>
        <v>65</v>
      </c>
      <c r="G28" s="25" t="n">
        <f aca="false">SUM(G14:G27)</f>
        <v>0</v>
      </c>
      <c r="H28" s="26" t="n">
        <f aca="false">SUM(F28:G28)/E28</f>
        <v>0.643564356435644</v>
      </c>
      <c r="I28" s="25" t="n">
        <f aca="false">(E28-SUM(F28:G28))-K28</f>
        <v>36</v>
      </c>
      <c r="J28" s="26" t="n">
        <f aca="false">I28/E28</f>
        <v>0.356435643564356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82.5</v>
      </c>
      <c r="N28" s="27" t="n">
        <f aca="false">AVERAGE(N14:N27)</f>
        <v>0.74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4.2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4.2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 t="str">
        <f aca="false">'1'!G37</f>
        <v>MARCOS CAGAL ORTIZ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7" activeCellId="0" sqref="E7"/>
    </sheetView>
  </sheetViews>
  <sheetFormatPr defaultColWidth="11.437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4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4"/>
    <col collapsed="false" customWidth="false" hidden="false" outlineLevel="0" max="1024" min="13" style="1" width="11.45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2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2023 - Enero 2024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4.2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4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35</v>
      </c>
      <c r="F14" s="20"/>
      <c r="G14" s="20"/>
      <c r="H14" s="21" t="n">
        <f aca="false">F14/E14</f>
        <v>0</v>
      </c>
      <c r="I14" s="20" t="n">
        <f aca="false">(E14-SUM(F14:G14))-K14</f>
        <v>35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24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/>
      <c r="G15" s="20"/>
      <c r="H15" s="21" t="n">
        <f aca="false">F15/E15</f>
        <v>0</v>
      </c>
      <c r="I15" s="20" t="n">
        <f aca="false">(E15-SUM(F15:G15))-K15</f>
        <v>35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24.75" hidden="false" customHeight="false" outlineLevel="0" collapsed="false">
      <c r="A16" s="20" t="str">
        <f aca="false">'1'!A16</f>
        <v>Desarrollo de aplicaciones para dispositivos móviles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15</v>
      </c>
      <c r="F16" s="20"/>
      <c r="G16" s="20"/>
      <c r="H16" s="21" t="n">
        <f aca="false">F16/E16</f>
        <v>0</v>
      </c>
      <c r="I16" s="20" t="n">
        <f aca="false">(E16-SUM(F16:G16))-K16</f>
        <v>15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4.75" hidden="false" customHeight="false" outlineLevel="0" collapsed="false">
      <c r="A17" s="20" t="str">
        <f aca="false">'1'!A17</f>
        <v>Desarrollo de aplicaciones Web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4.2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101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101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4.2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4.2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 t="str">
        <f aca="false">'1'!G37</f>
        <v>MARCOS CAGAL ORTIZ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7" activeCellId="0" sqref="E7"/>
    </sheetView>
  </sheetViews>
  <sheetFormatPr defaultColWidth="11.437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4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4"/>
    <col collapsed="false" customWidth="false" hidden="false" outlineLevel="0" max="1024" min="13" style="1" width="11.45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2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2023 - Enero 2024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4.2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4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35</v>
      </c>
      <c r="F14" s="20"/>
      <c r="G14" s="20"/>
      <c r="H14" s="21" t="n">
        <f aca="false">F14/E14</f>
        <v>0</v>
      </c>
      <c r="I14" s="20" t="n">
        <f aca="false">(E14-SUM(F14:G14))-K14</f>
        <v>35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24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/>
      <c r="G15" s="20"/>
      <c r="H15" s="21" t="n">
        <f aca="false">F15/E15</f>
        <v>0</v>
      </c>
      <c r="I15" s="20" t="n">
        <f aca="false">(E15-SUM(F15:G15))-K15</f>
        <v>35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24.75" hidden="false" customHeight="false" outlineLevel="0" collapsed="false">
      <c r="A16" s="20" t="str">
        <f aca="false">'1'!A16</f>
        <v>Desarrollo de aplicaciones para dispositivos móviles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15</v>
      </c>
      <c r="F16" s="20"/>
      <c r="G16" s="20"/>
      <c r="H16" s="21" t="n">
        <f aca="false">F16/E16</f>
        <v>0</v>
      </c>
      <c r="I16" s="20" t="n">
        <f aca="false">(E16-SUM(F16:G16))-K16</f>
        <v>15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4.75" hidden="false" customHeight="false" outlineLevel="0" collapsed="false">
      <c r="A17" s="20" t="str">
        <f aca="false">'1'!A17</f>
        <v>Desarrollo de aplicaciones Web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4.2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101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101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4.2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4.2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 t="str">
        <f aca="false">'1'!G37</f>
        <v>MARCOS CAGAL ORTIZ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D20" colorId="64" zoomScale="100" zoomScaleNormal="100" zoomScalePageLayoutView="100" workbookViewId="0">
      <selection pane="topLeft" activeCell="E7" activeCellId="0" sqref="E7"/>
    </sheetView>
  </sheetViews>
  <sheetFormatPr defaultColWidth="11.437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4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4"/>
    <col collapsed="false" customWidth="false" hidden="false" outlineLevel="0" max="1024" min="13" style="1" width="11.45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s">
        <v>43</v>
      </c>
      <c r="C8" s="9"/>
      <c r="D8" s="10" t="s">
        <v>7</v>
      </c>
      <c r="E8" s="36" t="n">
        <f aca="false">'1'!E8</f>
        <v>2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2023 - Enero 2024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4.2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4.75" hidden="false" customHeight="false" outlineLevel="0" collapsed="false">
      <c r="A14" s="20" t="str">
        <f aca="false">'1'!A14</f>
        <v>Matemáticas Discretas</v>
      </c>
      <c r="B14" s="20" t="s">
        <v>44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35</v>
      </c>
      <c r="F14" s="20"/>
      <c r="G14" s="20"/>
      <c r="H14" s="21" t="n">
        <f aca="false">(F14+G14)/E14</f>
        <v>0</v>
      </c>
      <c r="I14" s="20" t="n">
        <f aca="false">(E14-SUM(F14:G14))-K14</f>
        <v>35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24.75" hidden="false" customHeight="false" outlineLevel="0" collapsed="false">
      <c r="A15" s="20" t="str">
        <f aca="false">'1'!A15</f>
        <v>Fundamentos de Programación</v>
      </c>
      <c r="B15" s="20" t="s">
        <v>44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/>
      <c r="G15" s="20"/>
      <c r="H15" s="21" t="n">
        <f aca="false">F15/E15</f>
        <v>0</v>
      </c>
      <c r="I15" s="20" t="n">
        <f aca="false">(E15-SUM(F15:G15))-K15</f>
        <v>35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24.75" hidden="false" customHeight="false" outlineLevel="0" collapsed="false">
      <c r="A16" s="20" t="str">
        <f aca="false">'1'!A16</f>
        <v>Desarrollo de aplicaciones para dispositivos móviles</v>
      </c>
      <c r="B16" s="20" t="s">
        <v>44</v>
      </c>
      <c r="C16" s="20" t="str">
        <f aca="false">'1'!C16</f>
        <v>710-A</v>
      </c>
      <c r="D16" s="20" t="str">
        <f aca="false">'1'!D16</f>
        <v>IINF</v>
      </c>
      <c r="E16" s="20" t="n">
        <f aca="false">'1'!E16</f>
        <v>15</v>
      </c>
      <c r="F16" s="20"/>
      <c r="G16" s="20"/>
      <c r="H16" s="21" t="n">
        <f aca="false">F16/E16</f>
        <v>0</v>
      </c>
      <c r="I16" s="20" t="n">
        <f aca="false">(E16-SUM(F16:G16))-K16</f>
        <v>15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4.75" hidden="false" customHeight="false" outlineLevel="0" collapsed="false">
      <c r="A17" s="20" t="str">
        <f aca="false">'1'!A17</f>
        <v>Desarrollo de aplicaciones Web</v>
      </c>
      <c r="B17" s="20" t="s">
        <v>44</v>
      </c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4.2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n">
        <f aca="false">SUM(E14:E27)</f>
        <v>101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101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4.25" hidden="false" customHeight="false" outlineLevel="0" collapsed="false">
      <c r="A32" s="29"/>
    </row>
    <row r="33" customFormat="false" ht="12.75" hidden="false" customHeight="true" outlineLevel="0" collapsed="false">
      <c r="B33" s="30" t="s">
        <v>38</v>
      </c>
      <c r="C33" s="30"/>
      <c r="D33" s="30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4.25" hidden="true" customHeight="false" outlineLevel="0" collapsed="false"/>
    <row r="37" customFormat="false" ht="45" hidden="false" customHeight="true" outlineLevel="0" collapsed="false">
      <c r="B37" s="33" t="str">
        <f aca="false">B10</f>
        <v>ROGELIO ENRIQUE TELONA TORRES</v>
      </c>
      <c r="C37" s="33"/>
      <c r="D37" s="33"/>
      <c r="E37" s="34"/>
      <c r="F37" s="34"/>
      <c r="G37" s="35" t="str">
        <f aca="false">'1'!G37</f>
        <v>MARCOS CAGAL ORTIZ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2023-11-01T16:33:54Z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