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comments4.xml" ContentType="application/vnd.openxmlformats-officedocument.spreadsheetml.comments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3.xml" ContentType="application/vnd.openxmlformats-officedocument.spreadsheetml.comment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61.png" ContentType="image/png"/>
  <Override PartName="/xl/media/image62.png" ContentType="image/png"/>
  <Override PartName="/xl/media/image63.png" ContentType="image/png"/>
  <Override PartName="/xl/media/image64.png" ContentType="image/png"/>
  <Override PartName="/xl/media/image65.png" ContentType="image/png"/>
  <Override PartName="/xl/media/image66.png" ContentType="image/png"/>
  <Override PartName="/xl/media/image67.png" ContentType="image/png"/>
  <Override PartName="/xl/media/image68.png" ContentType="image/png"/>
  <Override PartName="/xl/media/image69.png" ContentType="image/png"/>
  <Override PartName="/xl/media/image70.png" ContentType="image/png"/>
  <Override PartName="/xl/comments5.xml" ContentType="application/vnd.openxmlformats-officedocument.spreadsheetml.comments+xml"/>
  <Override PartName="/xl/comments1.xml" ContentType="application/vnd.openxmlformats-officedocument.spreadsheetml.comments+xml"/>
  <Override PartName="/xl/drawings/_rels/drawing5.xml.rels" ContentType="application/vnd.openxmlformats-package.relationships+xml"/>
  <Override PartName="/xl/drawings/_rels/drawing2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xl/drawings/drawing2.xml" ContentType="application/vnd.openxmlformats-officedocument.drawing+xml"/>
  <Override PartName="/xl/drawings/vmlDrawing2.vml" ContentType="application/vnd.openxmlformats-officedocument.vmlDrawing"/>
  <Override PartName="/xl/drawings/drawing3.xml" ContentType="application/vnd.openxmlformats-officedocument.drawing+xml"/>
  <Override PartName="/xl/drawings/vmlDrawing3.vml" ContentType="application/vnd.openxmlformats-officedocument.vmlDrawing"/>
  <Override PartName="/xl/drawings/drawing4.xml" ContentType="application/vnd.openxmlformats-officedocument.drawing+xml"/>
  <Override PartName="/xl/drawings/vmlDrawing4.vml" ContentType="application/vnd.openxmlformats-officedocument.vmlDrawing"/>
  <Override PartName="/xl/drawings/drawing5.xml" ContentType="application/vnd.openxmlformats-officedocument.drawing+xml"/>
  <Override PartName="/xl/drawings/vmlDrawing5.vml" ContentType="application/vnd.openxmlformats-officedocument.vmlDrawing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Final" sheetId="5" state="visible" r:id="rId6"/>
  </sheets>
  <definedNames>
    <definedName function="false" hidden="false" localSheetId="0" name="_xlnm.Print_Area" vbProcedure="false">'1'!$A$1:$N$37</definedName>
    <definedName function="false" hidden="false" localSheetId="1" name="_xlnm.Print_Area" vbProcedure="false">'2'!$A$1:$N$37</definedName>
    <definedName function="false" hidden="false" localSheetId="2" name="_xlnm.Print_Area" vbProcedure="false">'3'!$A$1:$N$37</definedName>
    <definedName function="false" hidden="false" localSheetId="3" name="_xlnm.Print_Area" vbProcedure="false">'4'!$A$1:$N$37</definedName>
    <definedName function="false" hidden="false" localSheetId="4" name="_xlnm.Print_Area" vbProcedure="false">Final!$A$1:$N$37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B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E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H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  <comment ref="L8" authorId="0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 xml:space="preserve"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<sst xmlns="http://schemas.openxmlformats.org/spreadsheetml/2006/main" count="199" uniqueCount="49">
  <si>
    <t xml:space="preserve">Reporte Parcial y Final del Semestre</t>
  </si>
  <si>
    <t xml:space="preserve">INSTITUTO TECNOLÓGICO SUPERIOR DE SAN ANDRÉS TUXTLA</t>
  </si>
  <si>
    <t xml:space="preserve">SUBDIRECCIÓN ACADÉMICA</t>
  </si>
  <si>
    <t xml:space="preserve">DIVISIÓN DE INGENIERÍA</t>
  </si>
  <si>
    <t xml:space="preserve">INFORMÁTICA</t>
  </si>
  <si>
    <t xml:space="preserve">Reporte No.</t>
  </si>
  <si>
    <t xml:space="preserve">1°</t>
  </si>
  <si>
    <t xml:space="preserve">Grupos Atendidos:</t>
  </si>
  <si>
    <t xml:space="preserve">Asig. dif.</t>
  </si>
  <si>
    <t xml:space="preserve">Periodo Escolar:</t>
  </si>
  <si>
    <t xml:space="preserve">Septiembre 2023 - Enero 2024</t>
  </si>
  <si>
    <t xml:space="preserve">PROFESOR (A):</t>
  </si>
  <si>
    <t xml:space="preserve">ROGELIO ENRIQUE TELONA TORRES</t>
  </si>
  <si>
    <t xml:space="preserve">ASIGNATURA</t>
  </si>
  <si>
    <t xml:space="preserve">UNI.</t>
  </si>
  <si>
    <t xml:space="preserve">SEM.</t>
  </si>
  <si>
    <t xml:space="preserve">CARRERA</t>
  </si>
  <si>
    <t xml:space="preserve">A</t>
  </si>
  <si>
    <t xml:space="preserve">B</t>
  </si>
  <si>
    <t xml:space="preserve">C</t>
  </si>
  <si>
    <t xml:space="preserve">D</t>
  </si>
  <si>
    <t xml:space="preserve">E</t>
  </si>
  <si>
    <t xml:space="preserve">F</t>
  </si>
  <si>
    <t xml:space="preserve">G</t>
  </si>
  <si>
    <t xml:space="preserve">H</t>
  </si>
  <si>
    <t xml:space="preserve">I</t>
  </si>
  <si>
    <t xml:space="preserve">EP/O</t>
  </si>
  <si>
    <t xml:space="preserve">ES/R</t>
  </si>
  <si>
    <t xml:space="preserve">Matemáticas Discretas</t>
  </si>
  <si>
    <t xml:space="preserve">110-A</t>
  </si>
  <si>
    <t xml:space="preserve">IINF</t>
  </si>
  <si>
    <t xml:space="preserve">Fundamentos de Programación</t>
  </si>
  <si>
    <t xml:space="preserve">Desarrollo de aplicaciones para dispositivos móviles</t>
  </si>
  <si>
    <t xml:space="preserve">710-A</t>
  </si>
  <si>
    <t xml:space="preserve">Desarrollo de aplicaciones Web</t>
  </si>
  <si>
    <t xml:space="preserve">TOTAL</t>
  </si>
  <si>
    <t xml:space="preserve">-</t>
  </si>
  <si>
    <t xml:space="preserve"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</si>
  <si>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 xml:space="preserve">PROFESOR(A)</t>
  </si>
  <si>
    <t xml:space="preserve">JEFA(E) DE CARRERA</t>
  </si>
  <si>
    <t xml:space="preserve">MARCOS CAGAL ORTIZ</t>
  </si>
  <si>
    <t xml:space="preserve">II</t>
  </si>
  <si>
    <t xml:space="preserve">S/E</t>
  </si>
  <si>
    <t xml:space="preserve">III</t>
  </si>
  <si>
    <t xml:space="preserve">IV</t>
  </si>
  <si>
    <t xml:space="preserve">V</t>
  </si>
  <si>
    <t xml:space="preserve">VI</t>
  </si>
  <si>
    <t xml:space="preserve">Final</t>
  </si>
  <si>
    <t xml:space="preserve">T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</si>
</sst>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%"/>
    <numFmt numFmtId="166" formatCode="0.0%"/>
    <numFmt numFmtId="167" formatCode="General"/>
  </numFmts>
  <fonts count="1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sz val="10"/>
      <name val="Arial"/>
      <family val="2"/>
      <charset val="1"/>
    </font>
    <font>
      <sz val="10"/>
      <name val="Arial"/>
      <family val="2"/>
      <charset val="1"/>
    </font>
    <font>
      <sz val="9"/>
      <color rgb="FF000000"/>
      <name val="Tahoma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rgb="FF9999FF"/>
      </patternFill>
    </fill>
  </fills>
  <borders count="11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5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" fillId="0" borderId="7" xfId="19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2" borderId="9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2" borderId="10" xfId="19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61.png"/><Relationship Id="rId2" Type="http://schemas.openxmlformats.org/officeDocument/2006/relationships/image" Target="../media/image62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63.png"/><Relationship Id="rId2" Type="http://schemas.openxmlformats.org/officeDocument/2006/relationships/image" Target="../media/image64.pn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65.png"/><Relationship Id="rId2" Type="http://schemas.openxmlformats.org/officeDocument/2006/relationships/image" Target="../media/image66.pn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67.png"/><Relationship Id="rId2" Type="http://schemas.openxmlformats.org/officeDocument/2006/relationships/image" Target="../media/image68.pn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69.png"/><Relationship Id="rId2" Type="http://schemas.openxmlformats.org/officeDocument/2006/relationships/image" Target="../media/image70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0" name="Imagen 3" descr="Inicio - TecNM Celaya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78480</xdr:colOff>
      <xdr:row>0</xdr:row>
      <xdr:rowOff>56160</xdr:rowOff>
    </xdr:from>
    <xdr:to>
      <xdr:col>13</xdr:col>
      <xdr:colOff>630360</xdr:colOff>
      <xdr:row>0</xdr:row>
      <xdr:rowOff>752040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10702080" y="56160"/>
          <a:ext cx="1467360" cy="69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2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33480</xdr:rowOff>
    </xdr:from>
    <xdr:to>
      <xdr:col>13</xdr:col>
      <xdr:colOff>675000</xdr:colOff>
      <xdr:row>0</xdr:row>
      <xdr:rowOff>729360</xdr:rowOff>
    </xdr:to>
    <xdr:pic>
      <xdr:nvPicPr>
        <xdr:cNvPr id="3" name="Imagen 2" descr=""/>
        <xdr:cNvPicPr/>
      </xdr:nvPicPr>
      <xdr:blipFill>
        <a:blip r:embed="rId2"/>
        <a:stretch/>
      </xdr:blipFill>
      <xdr:spPr>
        <a:xfrm>
          <a:off x="10746720" y="33480"/>
          <a:ext cx="1467360" cy="69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4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123120</xdr:colOff>
      <xdr:row>0</xdr:row>
      <xdr:rowOff>67320</xdr:rowOff>
    </xdr:from>
    <xdr:to>
      <xdr:col>13</xdr:col>
      <xdr:colOff>675000</xdr:colOff>
      <xdr:row>0</xdr:row>
      <xdr:rowOff>763200</xdr:rowOff>
    </xdr:to>
    <xdr:pic>
      <xdr:nvPicPr>
        <xdr:cNvPr id="5" name="Imagen 2" descr=""/>
        <xdr:cNvPicPr/>
      </xdr:nvPicPr>
      <xdr:blipFill>
        <a:blip r:embed="rId2"/>
        <a:stretch/>
      </xdr:blipFill>
      <xdr:spPr>
        <a:xfrm>
          <a:off x="10746720" y="67320"/>
          <a:ext cx="1467360" cy="69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6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45000</xdr:rowOff>
    </xdr:from>
    <xdr:to>
      <xdr:col>13</xdr:col>
      <xdr:colOff>663840</xdr:colOff>
      <xdr:row>0</xdr:row>
      <xdr:rowOff>740880</xdr:rowOff>
    </xdr:to>
    <xdr:pic>
      <xdr:nvPicPr>
        <xdr:cNvPr id="7" name="Imagen 2" descr=""/>
        <xdr:cNvPicPr/>
      </xdr:nvPicPr>
      <xdr:blipFill>
        <a:blip r:embed="rId2"/>
        <a:stretch/>
      </xdr:blipFill>
      <xdr:spPr>
        <a:xfrm>
          <a:off x="10735560" y="45000"/>
          <a:ext cx="1467360" cy="6958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2434680</xdr:colOff>
      <xdr:row>0</xdr:row>
      <xdr:rowOff>743400</xdr:rowOff>
    </xdr:to>
    <xdr:pic>
      <xdr:nvPicPr>
        <xdr:cNvPr id="8" name="Imagen 1" descr="Inicio - TecNM Celaya"/>
        <xdr:cNvPicPr/>
      </xdr:nvPicPr>
      <xdr:blipFill>
        <a:blip r:embed="rId1"/>
        <a:stretch/>
      </xdr:blipFill>
      <xdr:spPr>
        <a:xfrm>
          <a:off x="0" y="0"/>
          <a:ext cx="2434680" cy="743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12</xdr:col>
      <xdr:colOff>111960</xdr:colOff>
      <xdr:row>0</xdr:row>
      <xdr:rowOff>22320</xdr:rowOff>
    </xdr:from>
    <xdr:to>
      <xdr:col>13</xdr:col>
      <xdr:colOff>663840</xdr:colOff>
      <xdr:row>0</xdr:row>
      <xdr:rowOff>718200</xdr:rowOff>
    </xdr:to>
    <xdr:pic>
      <xdr:nvPicPr>
        <xdr:cNvPr id="9" name="Imagen 2" descr=""/>
        <xdr:cNvPicPr/>
      </xdr:nvPicPr>
      <xdr:blipFill>
        <a:blip r:embed="rId2"/>
        <a:stretch/>
      </xdr:blipFill>
      <xdr:spPr>
        <a:xfrm>
          <a:off x="10735560" y="22320"/>
          <a:ext cx="1467360" cy="6958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2.v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3.v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4.v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5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14" activeCellId="0" sqref="I14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">
        <v>4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6</v>
      </c>
      <c r="C8" s="9"/>
      <c r="D8" s="10" t="s">
        <v>7</v>
      </c>
      <c r="E8" s="11" t="n">
        <v>2</v>
      </c>
      <c r="G8" s="8" t="s">
        <v>8</v>
      </c>
      <c r="H8" s="11" t="n">
        <v>4</v>
      </c>
      <c r="I8" s="12" t="s">
        <v>9</v>
      </c>
      <c r="J8" s="12"/>
      <c r="K8" s="12"/>
      <c r="L8" s="9" t="s">
        <v>10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">
        <v>12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19" t="s">
        <v>28</v>
      </c>
      <c r="B14" s="20" t="s">
        <v>25</v>
      </c>
      <c r="C14" s="20" t="s">
        <v>29</v>
      </c>
      <c r="D14" s="20" t="s">
        <v>30</v>
      </c>
      <c r="E14" s="20" t="n">
        <v>35</v>
      </c>
      <c r="F14" s="20" t="n">
        <v>30</v>
      </c>
      <c r="G14" s="20"/>
      <c r="H14" s="21"/>
      <c r="I14" s="20" t="n">
        <f aca="false">(E14-SUM(F14:G14))-K14</f>
        <v>5</v>
      </c>
      <c r="J14" s="21"/>
      <c r="K14" s="20" t="n">
        <v>0</v>
      </c>
      <c r="L14" s="21" t="n">
        <f aca="false">K14/E14</f>
        <v>0</v>
      </c>
      <c r="M14" s="20" t="n">
        <v>74</v>
      </c>
      <c r="N14" s="22" t="n">
        <v>0.83</v>
      </c>
    </row>
    <row r="15" s="23" customFormat="true" ht="24.75" hidden="false" customHeight="false" outlineLevel="0" collapsed="false">
      <c r="A15" s="19" t="s">
        <v>31</v>
      </c>
      <c r="B15" s="20" t="s">
        <v>25</v>
      </c>
      <c r="C15" s="20" t="s">
        <v>29</v>
      </c>
      <c r="D15" s="20" t="s">
        <v>30</v>
      </c>
      <c r="E15" s="20" t="n">
        <v>35</v>
      </c>
      <c r="F15" s="20" t="n">
        <v>31</v>
      </c>
      <c r="G15" s="20"/>
      <c r="H15" s="21"/>
      <c r="I15" s="20" t="n">
        <f aca="false">(E15-SUM(F15:G15))-K15</f>
        <v>4</v>
      </c>
      <c r="J15" s="21"/>
      <c r="K15" s="20" t="n">
        <v>0</v>
      </c>
      <c r="L15" s="21" t="n">
        <f aca="false">K15/E15</f>
        <v>0</v>
      </c>
      <c r="M15" s="20" t="n">
        <v>79</v>
      </c>
      <c r="N15" s="22" t="n">
        <v>0.74</v>
      </c>
    </row>
    <row r="16" s="23" customFormat="true" ht="24.75" hidden="false" customHeight="false" outlineLevel="0" collapsed="false">
      <c r="A16" s="19" t="s">
        <v>32</v>
      </c>
      <c r="B16" s="20" t="s">
        <v>25</v>
      </c>
      <c r="C16" s="20" t="s">
        <v>33</v>
      </c>
      <c r="D16" s="20" t="s">
        <v>30</v>
      </c>
      <c r="E16" s="20" t="n">
        <v>15</v>
      </c>
      <c r="F16" s="20" t="n">
        <v>13</v>
      </c>
      <c r="G16" s="20"/>
      <c r="H16" s="21"/>
      <c r="I16" s="20" t="n">
        <f aca="false">(E16-SUM(F16:G16))-K16</f>
        <v>2</v>
      </c>
      <c r="J16" s="21"/>
      <c r="K16" s="20" t="n">
        <v>0</v>
      </c>
      <c r="L16" s="21" t="n">
        <f aca="false">K16/E16</f>
        <v>0</v>
      </c>
      <c r="M16" s="20" t="n">
        <v>81</v>
      </c>
      <c r="N16" s="22" t="n">
        <v>0.73</v>
      </c>
    </row>
    <row r="17" s="23" customFormat="true" ht="24.75" hidden="false" customHeight="false" outlineLevel="0" collapsed="false">
      <c r="A17" s="19" t="s">
        <v>34</v>
      </c>
      <c r="B17" s="20" t="s">
        <v>25</v>
      </c>
      <c r="C17" s="20" t="s">
        <v>33</v>
      </c>
      <c r="D17" s="20" t="s">
        <v>30</v>
      </c>
      <c r="E17" s="20" t="n">
        <v>16</v>
      </c>
      <c r="F17" s="20" t="n">
        <v>12</v>
      </c>
      <c r="G17" s="20"/>
      <c r="H17" s="21"/>
      <c r="I17" s="20" t="n">
        <f aca="false">(E17-SUM(F17:G17))-K17</f>
        <v>4</v>
      </c>
      <c r="J17" s="21"/>
      <c r="K17" s="20" t="n">
        <v>0</v>
      </c>
      <c r="L17" s="21" t="n">
        <f aca="false">K17/E17</f>
        <v>0</v>
      </c>
      <c r="M17" s="20" t="n">
        <v>67</v>
      </c>
      <c r="N17" s="22" t="n">
        <v>0.75</v>
      </c>
    </row>
    <row r="18" s="23" customFormat="true" ht="12" hidden="false" customHeight="false" outlineLevel="0" collapsed="false">
      <c r="A18" s="19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19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N19" s="22"/>
    </row>
    <row r="20" s="23" customFormat="true" ht="12" hidden="false" customHeight="false" outlineLevel="0" collapsed="false">
      <c r="A20" s="19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19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19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19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19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19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19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19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86</v>
      </c>
      <c r="G28" s="25" t="n">
        <f aca="false">SUM(G14:G27)</f>
        <v>0</v>
      </c>
      <c r="H28" s="26"/>
      <c r="I28" s="25" t="n">
        <f aca="false">(E28-SUM(F28:G28))-K28</f>
        <v>15</v>
      </c>
      <c r="J28" s="26"/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75.25</v>
      </c>
      <c r="N28" s="27" t="n">
        <f aca="false">AVERAGE(N14:N27)</f>
        <v>0.7625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">
        <v>40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16" activeCellId="0" sqref="F16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2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41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33</v>
      </c>
      <c r="G14" s="20"/>
      <c r="H14" s="21"/>
      <c r="I14" s="20" t="n">
        <f aca="false">(E14-SUM(F14:G14))-K14</f>
        <v>2</v>
      </c>
      <c r="J14" s="21"/>
      <c r="K14" s="20" t="n">
        <v>0</v>
      </c>
      <c r="L14" s="21" t="n">
        <f aca="false">K14/E14</f>
        <v>0</v>
      </c>
      <c r="M14" s="20" t="n">
        <v>82</v>
      </c>
      <c r="N14" s="22" t="n">
        <v>0.74</v>
      </c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41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 t="n">
        <v>32</v>
      </c>
      <c r="G15" s="20"/>
      <c r="H15" s="21"/>
      <c r="I15" s="20" t="n">
        <f aca="false">(E15-SUM(F15:G15))-K15</f>
        <v>3</v>
      </c>
      <c r="J15" s="21"/>
      <c r="K15" s="20" t="n">
        <v>0</v>
      </c>
      <c r="L15" s="21" t="n">
        <f aca="false">K15/E15</f>
        <v>0</v>
      </c>
      <c r="M15" s="20" t="n">
        <v>83</v>
      </c>
      <c r="N15" s="22" t="n">
        <v>0.74</v>
      </c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42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 t="n">
        <v>0</v>
      </c>
      <c r="G16" s="20"/>
      <c r="H16" s="21"/>
      <c r="I16" s="20" t="n">
        <f aca="false">(E16-SUM(F16:G16))-K16</f>
        <v>15</v>
      </c>
      <c r="J16" s="21"/>
      <c r="K16" s="20" t="n">
        <v>0</v>
      </c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42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 t="n">
        <v>0</v>
      </c>
      <c r="G17" s="20"/>
      <c r="H17" s="21"/>
      <c r="I17" s="20" t="n">
        <f aca="false">(E17-SUM(F17:G17))-K17</f>
        <v>16</v>
      </c>
      <c r="J17" s="21"/>
      <c r="K17" s="20" t="n">
        <v>0</v>
      </c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/>
      <c r="B18" s="20"/>
      <c r="C18" s="20"/>
      <c r="D18" s="20"/>
      <c r="E18" s="20"/>
      <c r="F18" s="20"/>
      <c r="G18" s="20"/>
      <c r="H18" s="21"/>
      <c r="I18" s="20"/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65</v>
      </c>
      <c r="G28" s="25" t="n">
        <f aca="false">SUM(G14:G27)</f>
        <v>0</v>
      </c>
      <c r="H28" s="26" t="n">
        <f aca="false">SUM(F28:G28)/E28</f>
        <v>0.643564356435644</v>
      </c>
      <c r="I28" s="25" t="n">
        <f aca="false">(E28-SUM(F28:G28))-K28</f>
        <v>36</v>
      </c>
      <c r="J28" s="26" t="n">
        <f aca="false">I28/E28</f>
        <v>0.356435643564356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82.5</v>
      </c>
      <c r="N28" s="27" t="n">
        <f aca="false">AVERAGE(N14:N27)</f>
        <v>0.74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A5" colorId="64" zoomScale="100" zoomScaleNormal="100" zoomScalePageLayoutView="100" workbookViewId="0">
      <selection pane="topLeft" activeCell="B15" activeCellId="0" sqref="B15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3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43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22</v>
      </c>
      <c r="G14" s="20"/>
      <c r="H14" s="21"/>
      <c r="I14" s="20" t="n">
        <f aca="false">(E14-SUM(F14:G14))-K14</f>
        <v>13</v>
      </c>
      <c r="J14" s="21"/>
      <c r="K14" s="20" t="n">
        <v>0</v>
      </c>
      <c r="L14" s="21" t="n">
        <f aca="false">K14/E14</f>
        <v>0</v>
      </c>
      <c r="M14" s="20" t="n">
        <v>57</v>
      </c>
      <c r="N14" s="22" t="n">
        <v>0.63</v>
      </c>
    </row>
    <row r="15" s="23" customFormat="true" ht="24.75" hidden="false" customHeight="false" outlineLevel="0" collapsed="false">
      <c r="A15" s="20" t="str">
        <f aca="false">'1'!A14</f>
        <v>Matemáticas Discretas</v>
      </c>
      <c r="B15" s="20" t="s">
        <v>44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21</v>
      </c>
      <c r="G15" s="20"/>
      <c r="H15" s="21"/>
      <c r="I15" s="20" t="n">
        <f aca="false">(E15-SUM(F15:G15))-K15</f>
        <v>14</v>
      </c>
      <c r="J15" s="21"/>
      <c r="K15" s="20" t="n">
        <v>0</v>
      </c>
      <c r="L15" s="21" t="n">
        <f aca="false">K15/E15</f>
        <v>0</v>
      </c>
      <c r="M15" s="20" t="n">
        <v>50</v>
      </c>
      <c r="N15" s="22" t="n">
        <v>0.6</v>
      </c>
    </row>
    <row r="16" s="23" customFormat="true" ht="24.75" hidden="false" customHeight="false" outlineLevel="0" collapsed="false">
      <c r="A16" s="20" t="str">
        <f aca="false">'1'!A15</f>
        <v>Fundamentos de Programación</v>
      </c>
      <c r="B16" s="20" t="s">
        <v>43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8</v>
      </c>
      <c r="G16" s="20"/>
      <c r="H16" s="21"/>
      <c r="I16" s="20" t="n">
        <f aca="false">(E16-SUM(F16:G16))-K16</f>
        <v>27</v>
      </c>
      <c r="J16" s="21"/>
      <c r="K16" s="20" t="n">
        <v>0</v>
      </c>
      <c r="L16" s="21" t="n">
        <f aca="false">K16/E16</f>
        <v>0</v>
      </c>
      <c r="M16" s="20" t="n">
        <v>21</v>
      </c>
      <c r="N16" s="22" t="n">
        <v>0.23</v>
      </c>
    </row>
    <row r="17" s="23" customFormat="true" ht="24.75" hidden="false" customHeight="false" outlineLevel="0" collapsed="false">
      <c r="A17" s="20" t="str">
        <f aca="false">'1'!A16</f>
        <v>Desarrollo de aplicaciones para dispositivos móviles</v>
      </c>
      <c r="B17" s="20" t="s">
        <v>41</v>
      </c>
      <c r="C17" s="20" t="str">
        <f aca="false">'1'!C16</f>
        <v>710-A</v>
      </c>
      <c r="D17" s="20" t="str">
        <f aca="false">'1'!D16</f>
        <v>IINF</v>
      </c>
      <c r="E17" s="20" t="n">
        <f aca="false">'1'!E16</f>
        <v>15</v>
      </c>
      <c r="F17" s="20" t="n">
        <v>10</v>
      </c>
      <c r="G17" s="20"/>
      <c r="H17" s="21"/>
      <c r="I17" s="20" t="n">
        <f aca="false">(E17-SUM(F17:G17))-K17</f>
        <v>5</v>
      </c>
      <c r="J17" s="21"/>
      <c r="K17" s="20" t="n">
        <v>0</v>
      </c>
      <c r="L17" s="21" t="n">
        <f aca="false">K17/E17</f>
        <v>0</v>
      </c>
      <c r="M17" s="20" t="n">
        <v>60</v>
      </c>
      <c r="N17" s="22" t="n">
        <v>0.67</v>
      </c>
    </row>
    <row r="18" s="23" customFormat="true" ht="24.75" hidden="false" customHeight="false" outlineLevel="0" collapsed="false">
      <c r="A18" s="20" t="str">
        <f aca="false">'1'!A17</f>
        <v>Desarrollo de aplicaciones Web</v>
      </c>
      <c r="B18" s="20" t="s">
        <v>42</v>
      </c>
      <c r="C18" s="20" t="str">
        <f aca="false">'1'!C17</f>
        <v>710-A</v>
      </c>
      <c r="D18" s="20" t="str">
        <f aca="false">'1'!D17</f>
        <v>IINF</v>
      </c>
      <c r="E18" s="20" t="n">
        <f aca="false">'1'!E17</f>
        <v>16</v>
      </c>
      <c r="F18" s="20" t="n">
        <v>0</v>
      </c>
      <c r="G18" s="20"/>
      <c r="H18" s="21"/>
      <c r="I18" s="20" t="n">
        <f aca="false">(E18-SUM(F18:G18))-K18</f>
        <v>16</v>
      </c>
      <c r="J18" s="21"/>
      <c r="K18" s="20" t="n">
        <v>0</v>
      </c>
      <c r="L18" s="21" t="n">
        <f aca="false">K18/E18</f>
        <v>0</v>
      </c>
      <c r="M18" s="20"/>
      <c r="N18" s="22"/>
    </row>
    <row r="19" s="23" customFormat="true" ht="12" hidden="false" customHeight="false" outlineLevel="0" collapsed="false">
      <c r="A19" s="20"/>
      <c r="B19" s="20"/>
      <c r="C19" s="20"/>
      <c r="D19" s="20"/>
      <c r="E19" s="20"/>
      <c r="F19" s="20"/>
      <c r="G19" s="20"/>
      <c r="H19" s="21"/>
      <c r="I19" s="20"/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/>
      <c r="B20" s="20"/>
      <c r="C20" s="20"/>
      <c r="D20" s="20"/>
      <c r="E20" s="20"/>
      <c r="F20" s="20"/>
      <c r="G20" s="20"/>
      <c r="H20" s="21"/>
      <c r="I20" s="20"/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/>
      <c r="B21" s="20"/>
      <c r="C21" s="20"/>
      <c r="D21" s="20"/>
      <c r="E21" s="20"/>
      <c r="F21" s="20"/>
      <c r="G21" s="20"/>
      <c r="H21" s="21"/>
      <c r="I21" s="20"/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/>
      <c r="B22" s="20"/>
      <c r="C22" s="20"/>
      <c r="D22" s="20"/>
      <c r="E22" s="20"/>
      <c r="F22" s="20"/>
      <c r="G22" s="20"/>
      <c r="H22" s="21"/>
      <c r="I22" s="20"/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136</v>
      </c>
      <c r="F28" s="25" t="n">
        <f aca="false">SUM(F14:F27)</f>
        <v>61</v>
      </c>
      <c r="G28" s="25" t="n">
        <f aca="false">SUM(G14:G27)</f>
        <v>0</v>
      </c>
      <c r="H28" s="26" t="n">
        <f aca="false">SUM(F28:G28)/E28</f>
        <v>0.448529411764706</v>
      </c>
      <c r="I28" s="25" t="n">
        <f aca="false">(E28-SUM(F28:G28))-K28</f>
        <v>75</v>
      </c>
      <c r="J28" s="26" t="n">
        <f aca="false">I28/E28</f>
        <v>0.551470588235294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47</v>
      </c>
      <c r="N28" s="27" t="n">
        <f aca="false">AVERAGE(N14:N27)</f>
        <v>0.5325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N23" activeCellId="0" sqref="N23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n">
        <v>4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3.1" hidden="false" customHeight="true" outlineLevel="0" collapsed="false">
      <c r="A14" s="20" t="str">
        <f aca="false">'1'!A14</f>
        <v>Matemáticas Discretas</v>
      </c>
      <c r="B14" s="20" t="s">
        <v>45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 t="n">
        <v>27</v>
      </c>
      <c r="G14" s="20"/>
      <c r="H14" s="21"/>
      <c r="I14" s="20" t="n">
        <f aca="false">(E14-SUM(F14:G14))-K14</f>
        <v>8</v>
      </c>
      <c r="J14" s="21"/>
      <c r="K14" s="20" t="n">
        <v>0</v>
      </c>
      <c r="L14" s="21" t="n">
        <f aca="false">K14/E14</f>
        <v>0</v>
      </c>
      <c r="M14" s="20" t="n">
        <v>67</v>
      </c>
      <c r="N14" s="22" t="n">
        <v>0.77</v>
      </c>
    </row>
    <row r="15" s="23" customFormat="true" ht="23.1" hidden="false" customHeight="true" outlineLevel="0" collapsed="false">
      <c r="A15" s="20" t="str">
        <f aca="false">'1'!A14</f>
        <v>Matemáticas Discretas</v>
      </c>
      <c r="B15" s="20" t="s">
        <v>46</v>
      </c>
      <c r="C15" s="20" t="str">
        <f aca="false">'1'!C14</f>
        <v>110-A</v>
      </c>
      <c r="D15" s="20" t="str">
        <f aca="false">'1'!D14</f>
        <v>IINF</v>
      </c>
      <c r="E15" s="20" t="n">
        <f aca="false">'1'!E14</f>
        <v>35</v>
      </c>
      <c r="F15" s="20" t="n">
        <v>25</v>
      </c>
      <c r="G15" s="20"/>
      <c r="H15" s="21"/>
      <c r="I15" s="20" t="n">
        <f aca="false">(E15-SUM(F15:G15))-K15</f>
        <v>10</v>
      </c>
      <c r="J15" s="21"/>
      <c r="K15" s="20" t="n">
        <v>0</v>
      </c>
      <c r="L15" s="21" t="n">
        <f aca="false">K15/E15</f>
        <v>0</v>
      </c>
      <c r="M15" s="20" t="n">
        <v>65</v>
      </c>
      <c r="N15" s="22" t="n">
        <v>0.71</v>
      </c>
    </row>
    <row r="16" s="23" customFormat="true" ht="12.8" hidden="false" customHeight="false" outlineLevel="0" collapsed="false">
      <c r="A16" s="20" t="str">
        <f aca="false">'1'!A15</f>
        <v>Fundamentos de Programación</v>
      </c>
      <c r="B16" s="20" t="s">
        <v>44</v>
      </c>
      <c r="C16" s="20" t="str">
        <f aca="false">'1'!C15</f>
        <v>110-A</v>
      </c>
      <c r="D16" s="20" t="str">
        <f aca="false">'1'!D15</f>
        <v>IINF</v>
      </c>
      <c r="E16" s="20" t="n">
        <f aca="false">'1'!E15</f>
        <v>35</v>
      </c>
      <c r="F16" s="20" t="n">
        <v>9</v>
      </c>
      <c r="G16" s="20"/>
      <c r="H16" s="37"/>
      <c r="I16" s="20" t="n">
        <f aca="false">(E16-SUM(F16:G16))-K16</f>
        <v>26</v>
      </c>
      <c r="J16" s="37"/>
      <c r="K16" s="20" t="n">
        <f aca="false">'1'!K15</f>
        <v>0</v>
      </c>
      <c r="L16" s="37" t="n">
        <f aca="false">'1'!L15</f>
        <v>0</v>
      </c>
      <c r="M16" s="20" t="n">
        <v>24</v>
      </c>
      <c r="N16" s="22" t="n">
        <v>0.26</v>
      </c>
    </row>
    <row r="17" s="23" customFormat="true" ht="12.8" hidden="false" customHeight="false" outlineLevel="0" collapsed="false">
      <c r="A17" s="20" t="str">
        <f aca="false">'1'!A15</f>
        <v>Fundamentos de Programación</v>
      </c>
      <c r="B17" s="20" t="s">
        <v>45</v>
      </c>
      <c r="C17" s="20" t="str">
        <f aca="false">'1'!C15</f>
        <v>110-A</v>
      </c>
      <c r="D17" s="20" t="str">
        <f aca="false">'1'!D15</f>
        <v>IINF</v>
      </c>
      <c r="E17" s="20" t="n">
        <f aca="false">'1'!E15</f>
        <v>35</v>
      </c>
      <c r="F17" s="20" t="n">
        <v>9</v>
      </c>
      <c r="G17" s="20"/>
      <c r="H17" s="37"/>
      <c r="I17" s="20" t="n">
        <f aca="false">(E17-SUM(F17:G17))-K17</f>
        <v>26</v>
      </c>
      <c r="J17" s="37"/>
      <c r="K17" s="20" t="n">
        <f aca="false">'1'!K15</f>
        <v>0</v>
      </c>
      <c r="L17" s="37" t="n">
        <f aca="false">'1'!L15</f>
        <v>0</v>
      </c>
      <c r="M17" s="20" t="n">
        <v>24</v>
      </c>
      <c r="N17" s="22" t="n">
        <v>0.26</v>
      </c>
    </row>
    <row r="18" s="23" customFormat="true" ht="12.8" hidden="false" customHeight="false" outlineLevel="0" collapsed="false">
      <c r="A18" s="20" t="str">
        <f aca="false">'1'!A16</f>
        <v>Desarrollo de aplicaciones para dispositivos móviles</v>
      </c>
      <c r="B18" s="20" t="s">
        <v>43</v>
      </c>
      <c r="C18" s="20" t="str">
        <f aca="false">'1'!C16</f>
        <v>710-A</v>
      </c>
      <c r="D18" s="20" t="str">
        <f aca="false">'1'!D16</f>
        <v>IINF</v>
      </c>
      <c r="E18" s="20" t="n">
        <f aca="false">'1'!E16</f>
        <v>15</v>
      </c>
      <c r="F18" s="20" t="n">
        <v>10</v>
      </c>
      <c r="G18" s="20"/>
      <c r="H18" s="21"/>
      <c r="I18" s="20" t="n">
        <f aca="false">(E18-SUM(F18:G18))-K18</f>
        <v>5</v>
      </c>
      <c r="J18" s="21"/>
      <c r="K18" s="20" t="n">
        <v>0</v>
      </c>
      <c r="L18" s="21" t="n">
        <f aca="false">K18/E18</f>
        <v>0</v>
      </c>
      <c r="M18" s="20" t="n">
        <v>65</v>
      </c>
      <c r="N18" s="22" t="n">
        <v>0.67</v>
      </c>
    </row>
    <row r="19" s="23" customFormat="true" ht="12.8" hidden="false" customHeight="false" outlineLevel="0" collapsed="false">
      <c r="A19" s="20" t="str">
        <f aca="false">'1'!A16</f>
        <v>Desarrollo de aplicaciones para dispositivos móviles</v>
      </c>
      <c r="B19" s="20" t="s">
        <v>44</v>
      </c>
      <c r="C19" s="20" t="str">
        <f aca="false">'1'!C16</f>
        <v>710-A</v>
      </c>
      <c r="D19" s="20" t="str">
        <f aca="false">'1'!D16</f>
        <v>IINF</v>
      </c>
      <c r="E19" s="20" t="n">
        <f aca="false">'1'!E16</f>
        <v>15</v>
      </c>
      <c r="F19" s="20" t="n">
        <v>7</v>
      </c>
      <c r="G19" s="20"/>
      <c r="H19" s="21"/>
      <c r="I19" s="20" t="n">
        <f aca="false">(E19-SUM(F19:G19))-K19</f>
        <v>8</v>
      </c>
      <c r="J19" s="21"/>
      <c r="K19" s="20" t="n">
        <v>0</v>
      </c>
      <c r="L19" s="21" t="n">
        <f aca="false">K19/E19</f>
        <v>0</v>
      </c>
      <c r="M19" s="20" t="n">
        <v>45</v>
      </c>
      <c r="N19" s="22" t="n">
        <v>0.47</v>
      </c>
    </row>
    <row r="20" s="23" customFormat="true" ht="12.8" hidden="false" customHeight="false" outlineLevel="0" collapsed="false">
      <c r="A20" s="20" t="str">
        <f aca="false">'1'!A17</f>
        <v>Desarrollo de aplicaciones Web</v>
      </c>
      <c r="B20" s="20" t="s">
        <v>43</v>
      </c>
      <c r="C20" s="20" t="str">
        <f aca="false">'1'!C17</f>
        <v>710-A</v>
      </c>
      <c r="D20" s="20" t="str">
        <f aca="false">'1'!D17</f>
        <v>IINF</v>
      </c>
      <c r="E20" s="20" t="n">
        <v>16</v>
      </c>
      <c r="F20" s="20" t="n">
        <v>14</v>
      </c>
      <c r="G20" s="20"/>
      <c r="H20" s="21"/>
      <c r="I20" s="20" t="n">
        <f aca="false">(E20-SUM(F20:G20))-K20</f>
        <v>2</v>
      </c>
      <c r="J20" s="21"/>
      <c r="K20" s="20" t="n">
        <v>0</v>
      </c>
      <c r="L20" s="21" t="n">
        <f aca="false">K20/E20</f>
        <v>0</v>
      </c>
      <c r="M20" s="20" t="n">
        <v>76</v>
      </c>
      <c r="N20" s="22" t="n">
        <v>0.69</v>
      </c>
    </row>
    <row r="21" s="23" customFormat="true" ht="12.8" hidden="false" customHeight="false" outlineLevel="0" collapsed="false">
      <c r="A21" s="20" t="str">
        <f aca="false">'1'!A17</f>
        <v>Desarrollo de aplicaciones Web</v>
      </c>
      <c r="B21" s="20" t="s">
        <v>43</v>
      </c>
      <c r="C21" s="20" t="str">
        <f aca="false">'1'!C17</f>
        <v>710-A</v>
      </c>
      <c r="D21" s="20" t="str">
        <f aca="false">'1'!D17</f>
        <v>IINF</v>
      </c>
      <c r="E21" s="20" t="n">
        <v>16</v>
      </c>
      <c r="F21" s="20" t="n">
        <v>10</v>
      </c>
      <c r="G21" s="20"/>
      <c r="H21" s="21"/>
      <c r="I21" s="20" t="n">
        <f aca="false">(E21-SUM(F21:G21))-K21</f>
        <v>6</v>
      </c>
      <c r="J21" s="21"/>
      <c r="K21" s="20" t="n">
        <v>0</v>
      </c>
      <c r="L21" s="21" t="n">
        <f aca="false">K21/E21</f>
        <v>0</v>
      </c>
      <c r="M21" s="20" t="n">
        <v>61</v>
      </c>
      <c r="N21" s="22" t="n">
        <v>0.63</v>
      </c>
    </row>
    <row r="22" s="23" customFormat="true" ht="12.8" hidden="false" customHeight="false" outlineLevel="0" collapsed="false">
      <c r="A22" s="20" t="str">
        <f aca="false">'1'!A17</f>
        <v>Desarrollo de aplicaciones Web</v>
      </c>
      <c r="B22" s="20" t="s">
        <v>44</v>
      </c>
      <c r="C22" s="20" t="str">
        <f aca="false">'1'!C17</f>
        <v>710-A</v>
      </c>
      <c r="D22" s="20" t="str">
        <f aca="false">'1'!D17</f>
        <v>IINF</v>
      </c>
      <c r="E22" s="20" t="n">
        <v>16</v>
      </c>
      <c r="F22" s="20" t="n">
        <v>13</v>
      </c>
      <c r="G22" s="20"/>
      <c r="H22" s="21"/>
      <c r="I22" s="20" t="n">
        <f aca="false">(E22-SUM(F22:G22))-K22</f>
        <v>3</v>
      </c>
      <c r="J22" s="21"/>
      <c r="K22" s="20" t="n">
        <v>0</v>
      </c>
      <c r="L22" s="21" t="n">
        <f aca="false">K22/E22</f>
        <v>0</v>
      </c>
      <c r="M22" s="20" t="n">
        <v>77</v>
      </c>
      <c r="N22" s="22" t="n">
        <v>0.81</v>
      </c>
    </row>
    <row r="23" s="23" customFormat="true" ht="12" hidden="false" customHeight="false" outlineLevel="0" collapsed="false">
      <c r="A23" s="20"/>
      <c r="B23" s="20"/>
      <c r="C23" s="20"/>
      <c r="D23" s="20"/>
      <c r="E23" s="20"/>
      <c r="F23" s="20"/>
      <c r="G23" s="20"/>
      <c r="H23" s="21"/>
      <c r="I23" s="20"/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/>
      <c r="B24" s="20"/>
      <c r="C24" s="20"/>
      <c r="D24" s="20"/>
      <c r="E24" s="20"/>
      <c r="F24" s="20"/>
      <c r="G24" s="20"/>
      <c r="H24" s="21"/>
      <c r="I24" s="20"/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/>
      <c r="B25" s="20"/>
      <c r="C25" s="20"/>
      <c r="D25" s="20"/>
      <c r="E25" s="20"/>
      <c r="F25" s="20"/>
      <c r="G25" s="20"/>
      <c r="H25" s="21"/>
      <c r="I25" s="20"/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/>
      <c r="B26" s="20"/>
      <c r="C26" s="20"/>
      <c r="D26" s="20"/>
      <c r="E26" s="20"/>
      <c r="F26" s="20"/>
      <c r="G26" s="20"/>
      <c r="H26" s="21"/>
      <c r="I26" s="20"/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/>
      <c r="B27" s="20"/>
      <c r="C27" s="20"/>
      <c r="D27" s="20"/>
      <c r="E27" s="20"/>
      <c r="F27" s="20"/>
      <c r="G27" s="20"/>
      <c r="H27" s="21"/>
      <c r="I27" s="20"/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218</v>
      </c>
      <c r="F28" s="25" t="n">
        <f aca="false">SUM(F14:F27)</f>
        <v>124</v>
      </c>
      <c r="G28" s="25" t="n">
        <f aca="false">SUM(G14:G27)</f>
        <v>0</v>
      </c>
      <c r="H28" s="26" t="n">
        <f aca="false">SUM(F28:G28)/E28</f>
        <v>0.568807339449541</v>
      </c>
      <c r="I28" s="25" t="n">
        <f aca="false">(E28-SUM(F28:G28))-K28</f>
        <v>94</v>
      </c>
      <c r="J28" s="26" t="n">
        <f aca="false">I28/E28</f>
        <v>0.431192660550459</v>
      </c>
      <c r="K28" s="25" t="n">
        <f aca="false">SUM(K14:K27)</f>
        <v>0</v>
      </c>
      <c r="L28" s="26" t="n">
        <f aca="false">K28/E28</f>
        <v>0</v>
      </c>
      <c r="M28" s="25" t="n">
        <f aca="false">AVERAGE(M14:M27)</f>
        <v>56</v>
      </c>
      <c r="N28" s="27" t="n">
        <f aca="false">AVERAGE(N14:N27)</f>
        <v>0.585555555555555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N37"/>
  <sheetViews>
    <sheetView showFormulas="false" showGridLines="true" showRowColHeaders="true" showZeros="true" rightToLeft="false" tabSelected="false" showOutlineSymbols="true" defaultGridColor="true" view="normal" topLeftCell="D20" colorId="64" zoomScale="100" zoomScaleNormal="100" zoomScalePageLayoutView="100" workbookViewId="0">
      <selection pane="topLeft" activeCell="E7" activeCellId="0" sqref="E7"/>
    </sheetView>
  </sheetViews>
  <sheetFormatPr defaultColWidth="11.4453125" defaultRowHeight="14.25" zeroHeight="false" outlineLevelRow="0" outlineLevelCol="0"/>
  <cols>
    <col collapsed="false" customWidth="true" hidden="false" outlineLevel="0" max="1" min="1" style="1" width="38.55"/>
    <col collapsed="false" customWidth="true" hidden="false" outlineLevel="0" max="2" min="2" style="1" width="4.73"/>
    <col collapsed="false" customWidth="true" hidden="false" outlineLevel="0" max="3" min="3" style="1" width="5.55"/>
    <col collapsed="false" customWidth="true" hidden="false" outlineLevel="0" max="4" min="4" style="1" width="21.82"/>
    <col collapsed="false" customWidth="true" hidden="false" outlineLevel="0" max="5" min="5" style="1" width="9.45"/>
    <col collapsed="false" customWidth="true" hidden="false" outlineLevel="0" max="12" min="6" style="1" width="7.55"/>
    <col collapsed="false" customWidth="false" hidden="false" outlineLevel="0" max="1024" min="13" style="1" width="11.46"/>
  </cols>
  <sheetData>
    <row r="1" customFormat="false" ht="62.25" hidden="false" customHeight="true" outlineLevel="0" collapsed="false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customFormat="false" ht="14.25" hidden="false" customHeight="false" outlineLevel="0" collapsed="false">
      <c r="A2" s="3"/>
      <c r="B2" s="3"/>
      <c r="C2" s="3"/>
      <c r="E2" s="3"/>
      <c r="F2" s="3"/>
      <c r="G2" s="3"/>
      <c r="H2" s="3"/>
      <c r="I2" s="3"/>
      <c r="J2" s="3"/>
      <c r="K2" s="3"/>
    </row>
    <row r="3" customFormat="false" ht="14.25" hidden="false" customHeight="fals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4.25" hidden="false" customHeight="false" outlineLevel="0" collapsed="false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customFormat="false" ht="14.25" hidden="false" customHeight="false" outlineLevel="0" collapsed="fals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false" ht="14.25" hidden="false" customHeight="false" outlineLevel="0" collapsed="false">
      <c r="A6" s="5" t="s">
        <v>3</v>
      </c>
      <c r="B6" s="5"/>
      <c r="C6" s="5"/>
      <c r="D6" s="5"/>
      <c r="E6" s="6" t="str">
        <f aca="false">'1'!E6</f>
        <v>INFORMÁTICA</v>
      </c>
      <c r="F6" s="6"/>
      <c r="G6" s="6"/>
      <c r="H6" s="6"/>
      <c r="I6" s="7"/>
      <c r="J6" s="7"/>
      <c r="K6" s="7"/>
      <c r="L6" s="7"/>
      <c r="M6" s="7"/>
      <c r="N6" s="7"/>
    </row>
    <row r="7" customFormat="false" ht="14.25" hidden="false" customHeight="false" outlineLevel="0" collapsed="false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customFormat="false" ht="14.25" hidden="false" customHeight="false" outlineLevel="0" collapsed="false">
      <c r="A8" s="8" t="s">
        <v>5</v>
      </c>
      <c r="B8" s="9" t="s">
        <v>47</v>
      </c>
      <c r="C8" s="9"/>
      <c r="D8" s="10" t="s">
        <v>7</v>
      </c>
      <c r="E8" s="36" t="n">
        <f aca="false">'1'!E8</f>
        <v>2</v>
      </c>
      <c r="G8" s="8" t="s">
        <v>8</v>
      </c>
      <c r="H8" s="36" t="n">
        <f aca="false">'1'!H8</f>
        <v>4</v>
      </c>
      <c r="I8" s="12" t="s">
        <v>9</v>
      </c>
      <c r="J8" s="12"/>
      <c r="K8" s="12"/>
      <c r="L8" s="9" t="str">
        <f aca="false">'1'!L8</f>
        <v>Septiembre 2023 - Enero 2024</v>
      </c>
      <c r="M8" s="9"/>
      <c r="N8" s="9"/>
    </row>
    <row r="10" customFormat="false" ht="14.25" hidden="false" customHeight="false" outlineLevel="0" collapsed="false">
      <c r="A10" s="8" t="s">
        <v>11</v>
      </c>
      <c r="B10" s="9" t="str">
        <f aca="false">'1'!B10</f>
        <v>ROGELIO ENRIQUE TELONA TORRES</v>
      </c>
      <c r="C10" s="9"/>
      <c r="D10" s="9"/>
      <c r="E10" s="9"/>
      <c r="F10" s="9"/>
      <c r="G10" s="9"/>
      <c r="H10" s="9"/>
      <c r="I10" s="9"/>
      <c r="J10" s="9"/>
      <c r="K10" s="9"/>
      <c r="L10" s="9"/>
    </row>
    <row r="11" customFormat="false" ht="14.25" hidden="false" customHeight="false" outlineLevel="0" collapsed="false">
      <c r="B11" s="13"/>
      <c r="C11" s="13"/>
      <c r="E11" s="13"/>
      <c r="F11" s="13"/>
      <c r="G11" s="13"/>
      <c r="H11" s="13"/>
      <c r="I11" s="13"/>
      <c r="J11" s="13"/>
      <c r="K11" s="13"/>
    </row>
    <row r="12" customFormat="false" ht="12.75" hidden="false" customHeight="true" outlineLevel="0" collapsed="false">
      <c r="A12" s="14" t="s">
        <v>13</v>
      </c>
      <c r="B12" s="15" t="s">
        <v>14</v>
      </c>
      <c r="C12" s="15" t="s">
        <v>15</v>
      </c>
      <c r="D12" s="16" t="s">
        <v>16</v>
      </c>
      <c r="E12" s="16" t="s">
        <v>17</v>
      </c>
      <c r="F12" s="16" t="s">
        <v>18</v>
      </c>
      <c r="G12" s="16"/>
      <c r="H12" s="16" t="s">
        <v>19</v>
      </c>
      <c r="I12" s="16" t="s">
        <v>20</v>
      </c>
      <c r="J12" s="16" t="s">
        <v>21</v>
      </c>
      <c r="K12" s="16" t="s">
        <v>22</v>
      </c>
      <c r="L12" s="16" t="s">
        <v>23</v>
      </c>
      <c r="M12" s="16" t="s">
        <v>24</v>
      </c>
      <c r="N12" s="17" t="s">
        <v>25</v>
      </c>
    </row>
    <row r="13" customFormat="false" ht="14.25" hidden="false" customHeight="false" outlineLevel="0" collapsed="false">
      <c r="A13" s="14"/>
      <c r="B13" s="15"/>
      <c r="C13" s="15"/>
      <c r="D13" s="16"/>
      <c r="E13" s="16"/>
      <c r="F13" s="18" t="s">
        <v>26</v>
      </c>
      <c r="G13" s="18" t="s">
        <v>27</v>
      </c>
      <c r="H13" s="16"/>
      <c r="I13" s="16"/>
      <c r="J13" s="16"/>
      <c r="K13" s="16"/>
      <c r="L13" s="16"/>
      <c r="M13" s="16"/>
      <c r="N13" s="17"/>
    </row>
    <row r="14" s="23" customFormat="true" ht="24.75" hidden="false" customHeight="false" outlineLevel="0" collapsed="false">
      <c r="A14" s="20" t="str">
        <f aca="false">'1'!A14</f>
        <v>Matemáticas Discretas</v>
      </c>
      <c r="B14" s="20" t="s">
        <v>48</v>
      </c>
      <c r="C14" s="20" t="str">
        <f aca="false">'1'!C14</f>
        <v>110-A</v>
      </c>
      <c r="D14" s="20" t="str">
        <f aca="false">'1'!D14</f>
        <v>IINF</v>
      </c>
      <c r="E14" s="20" t="n">
        <f aca="false">'1'!E14</f>
        <v>35</v>
      </c>
      <c r="F14" s="20"/>
      <c r="G14" s="20"/>
      <c r="H14" s="21" t="n">
        <f aca="false">(F14+G14)/E14</f>
        <v>0</v>
      </c>
      <c r="I14" s="20" t="n">
        <f aca="false">(E14-SUM(F14:G14))-K14</f>
        <v>35</v>
      </c>
      <c r="J14" s="21" t="n">
        <f aca="false">I14/E14</f>
        <v>1</v>
      </c>
      <c r="K14" s="20"/>
      <c r="L14" s="21" t="n">
        <f aca="false">K14/E14</f>
        <v>0</v>
      </c>
      <c r="M14" s="20"/>
      <c r="N14" s="22"/>
    </row>
    <row r="15" s="23" customFormat="true" ht="24.75" hidden="false" customHeight="false" outlineLevel="0" collapsed="false">
      <c r="A15" s="20" t="str">
        <f aca="false">'1'!A15</f>
        <v>Fundamentos de Programación</v>
      </c>
      <c r="B15" s="20" t="s">
        <v>48</v>
      </c>
      <c r="C15" s="20" t="str">
        <f aca="false">'1'!C15</f>
        <v>110-A</v>
      </c>
      <c r="D15" s="20" t="str">
        <f aca="false">'1'!D15</f>
        <v>IINF</v>
      </c>
      <c r="E15" s="20" t="n">
        <f aca="false">'1'!E15</f>
        <v>35</v>
      </c>
      <c r="F15" s="20"/>
      <c r="G15" s="20"/>
      <c r="H15" s="21" t="n">
        <f aca="false">F15/E15</f>
        <v>0</v>
      </c>
      <c r="I15" s="20" t="n">
        <f aca="false">(E15-SUM(F15:G15))-K15</f>
        <v>35</v>
      </c>
      <c r="J15" s="21" t="n">
        <f aca="false">I15/E15</f>
        <v>1</v>
      </c>
      <c r="K15" s="20"/>
      <c r="L15" s="21" t="n">
        <f aca="false">K15/E15</f>
        <v>0</v>
      </c>
      <c r="M15" s="20"/>
      <c r="N15" s="22"/>
    </row>
    <row r="16" s="23" customFormat="true" ht="24.75" hidden="false" customHeight="false" outlineLevel="0" collapsed="false">
      <c r="A16" s="20" t="str">
        <f aca="false">'1'!A16</f>
        <v>Desarrollo de aplicaciones para dispositivos móviles</v>
      </c>
      <c r="B16" s="20" t="s">
        <v>48</v>
      </c>
      <c r="C16" s="20" t="str">
        <f aca="false">'1'!C16</f>
        <v>710-A</v>
      </c>
      <c r="D16" s="20" t="str">
        <f aca="false">'1'!D16</f>
        <v>IINF</v>
      </c>
      <c r="E16" s="20" t="n">
        <f aca="false">'1'!E16</f>
        <v>15</v>
      </c>
      <c r="F16" s="20"/>
      <c r="G16" s="20"/>
      <c r="H16" s="21" t="n">
        <f aca="false">F16/E16</f>
        <v>0</v>
      </c>
      <c r="I16" s="20" t="n">
        <f aca="false">(E16-SUM(F16:G16))-K16</f>
        <v>15</v>
      </c>
      <c r="J16" s="21" t="n">
        <f aca="false">I16/E16</f>
        <v>1</v>
      </c>
      <c r="K16" s="20"/>
      <c r="L16" s="21" t="n">
        <f aca="false">K16/E16</f>
        <v>0</v>
      </c>
      <c r="M16" s="20"/>
      <c r="N16" s="22"/>
    </row>
    <row r="17" s="23" customFormat="true" ht="24.75" hidden="false" customHeight="false" outlineLevel="0" collapsed="false">
      <c r="A17" s="20" t="str">
        <f aca="false">'1'!A17</f>
        <v>Desarrollo de aplicaciones Web</v>
      </c>
      <c r="B17" s="20" t="s">
        <v>48</v>
      </c>
      <c r="C17" s="20" t="str">
        <f aca="false">'1'!C17</f>
        <v>710-A</v>
      </c>
      <c r="D17" s="20" t="str">
        <f aca="false">'1'!D17</f>
        <v>IINF</v>
      </c>
      <c r="E17" s="20" t="n">
        <f aca="false">'1'!E17</f>
        <v>16</v>
      </c>
      <c r="F17" s="20"/>
      <c r="G17" s="20"/>
      <c r="H17" s="21" t="n">
        <f aca="false">F17/E17</f>
        <v>0</v>
      </c>
      <c r="I17" s="20" t="n">
        <f aca="false">(E17-SUM(F17:G17))-K17</f>
        <v>16</v>
      </c>
      <c r="J17" s="21" t="n">
        <f aca="false">I17/E17</f>
        <v>1</v>
      </c>
      <c r="K17" s="20"/>
      <c r="L17" s="21" t="n">
        <f aca="false">K17/E17</f>
        <v>0</v>
      </c>
      <c r="M17" s="20"/>
      <c r="N17" s="22"/>
    </row>
    <row r="18" s="23" customFormat="true" ht="12" hidden="false" customHeight="false" outlineLevel="0" collapsed="false">
      <c r="A18" s="20" t="n">
        <f aca="false">'1'!A18</f>
        <v>0</v>
      </c>
      <c r="B18" s="20"/>
      <c r="C18" s="20" t="n">
        <f aca="false">'1'!C18</f>
        <v>0</v>
      </c>
      <c r="D18" s="20" t="n">
        <f aca="false">'1'!D18</f>
        <v>0</v>
      </c>
      <c r="E18" s="20" t="n">
        <f aca="false">'1'!E18</f>
        <v>0</v>
      </c>
      <c r="F18" s="20"/>
      <c r="G18" s="20"/>
      <c r="H18" s="21"/>
      <c r="I18" s="20" t="n">
        <f aca="false">(E18-SUM(F18:G18))-K18</f>
        <v>0</v>
      </c>
      <c r="J18" s="21"/>
      <c r="K18" s="20"/>
      <c r="L18" s="21"/>
      <c r="M18" s="20"/>
      <c r="N18" s="22"/>
    </row>
    <row r="19" s="23" customFormat="true" ht="12" hidden="false" customHeight="false" outlineLevel="0" collapsed="false">
      <c r="A19" s="20" t="n">
        <f aca="false">'1'!A19</f>
        <v>0</v>
      </c>
      <c r="B19" s="20"/>
      <c r="C19" s="20" t="n">
        <f aca="false">'1'!C19</f>
        <v>0</v>
      </c>
      <c r="D19" s="20" t="n">
        <f aca="false">'1'!D19</f>
        <v>0</v>
      </c>
      <c r="E19" s="20" t="n">
        <f aca="false">'1'!E19</f>
        <v>0</v>
      </c>
      <c r="F19" s="20"/>
      <c r="G19" s="20"/>
      <c r="H19" s="21"/>
      <c r="I19" s="20" t="n">
        <f aca="false">(E19-SUM(F19:G19))-K19</f>
        <v>0</v>
      </c>
      <c r="J19" s="21"/>
      <c r="K19" s="20"/>
      <c r="L19" s="21"/>
      <c r="M19" s="20"/>
      <c r="N19" s="22"/>
    </row>
    <row r="20" s="23" customFormat="true" ht="12" hidden="false" customHeight="false" outlineLevel="0" collapsed="false">
      <c r="A20" s="20" t="n">
        <f aca="false">'1'!A20</f>
        <v>0</v>
      </c>
      <c r="B20" s="20"/>
      <c r="C20" s="20" t="n">
        <f aca="false">'1'!C20</f>
        <v>0</v>
      </c>
      <c r="D20" s="20" t="n">
        <f aca="false">'1'!D20</f>
        <v>0</v>
      </c>
      <c r="E20" s="20" t="n">
        <f aca="false">'1'!E20</f>
        <v>0</v>
      </c>
      <c r="F20" s="20"/>
      <c r="G20" s="20"/>
      <c r="H20" s="21"/>
      <c r="I20" s="20" t="n">
        <f aca="false">(E20-SUM(F20:G20))-K20</f>
        <v>0</v>
      </c>
      <c r="J20" s="21"/>
      <c r="K20" s="20"/>
      <c r="L20" s="21"/>
      <c r="M20" s="20"/>
      <c r="N20" s="22"/>
    </row>
    <row r="21" s="23" customFormat="true" ht="12" hidden="false" customHeight="false" outlineLevel="0" collapsed="false">
      <c r="A21" s="20" t="n">
        <f aca="false">'1'!A21</f>
        <v>0</v>
      </c>
      <c r="B21" s="20"/>
      <c r="C21" s="20" t="n">
        <f aca="false">'1'!C21</f>
        <v>0</v>
      </c>
      <c r="D21" s="20" t="n">
        <f aca="false">'1'!D21</f>
        <v>0</v>
      </c>
      <c r="E21" s="20" t="n">
        <f aca="false">'1'!E21</f>
        <v>0</v>
      </c>
      <c r="F21" s="20"/>
      <c r="G21" s="20"/>
      <c r="H21" s="21"/>
      <c r="I21" s="20" t="n">
        <f aca="false">(E21-SUM(F21:G21))-K21</f>
        <v>0</v>
      </c>
      <c r="J21" s="21"/>
      <c r="K21" s="20"/>
      <c r="L21" s="21"/>
      <c r="M21" s="20"/>
      <c r="N21" s="22"/>
    </row>
    <row r="22" s="23" customFormat="true" ht="12" hidden="false" customHeight="false" outlineLevel="0" collapsed="false">
      <c r="A22" s="20" t="n">
        <f aca="false">'1'!A22</f>
        <v>0</v>
      </c>
      <c r="B22" s="20"/>
      <c r="C22" s="20" t="n">
        <f aca="false">'1'!C22</f>
        <v>0</v>
      </c>
      <c r="D22" s="20" t="n">
        <f aca="false">'1'!D22</f>
        <v>0</v>
      </c>
      <c r="E22" s="20" t="n">
        <f aca="false">'1'!E22</f>
        <v>0</v>
      </c>
      <c r="F22" s="20"/>
      <c r="G22" s="20"/>
      <c r="H22" s="21"/>
      <c r="I22" s="20" t="n">
        <f aca="false">(E22-SUM(F22:G22))-K22</f>
        <v>0</v>
      </c>
      <c r="J22" s="21"/>
      <c r="K22" s="20"/>
      <c r="L22" s="21"/>
      <c r="M22" s="20"/>
      <c r="N22" s="22"/>
    </row>
    <row r="23" s="23" customFormat="true" ht="12" hidden="false" customHeight="false" outlineLevel="0" collapsed="false">
      <c r="A23" s="20" t="n">
        <f aca="false">'1'!A23</f>
        <v>0</v>
      </c>
      <c r="B23" s="20"/>
      <c r="C23" s="20" t="n">
        <f aca="false">'1'!C23</f>
        <v>0</v>
      </c>
      <c r="D23" s="20" t="n">
        <f aca="false">'1'!D23</f>
        <v>0</v>
      </c>
      <c r="E23" s="20" t="n">
        <f aca="false">'1'!E23</f>
        <v>0</v>
      </c>
      <c r="F23" s="20"/>
      <c r="G23" s="20"/>
      <c r="H23" s="21"/>
      <c r="I23" s="20" t="n">
        <f aca="false">(E23-SUM(F23:G23))-K23</f>
        <v>0</v>
      </c>
      <c r="J23" s="21"/>
      <c r="K23" s="20"/>
      <c r="L23" s="21"/>
      <c r="M23" s="20"/>
      <c r="N23" s="22"/>
    </row>
    <row r="24" s="23" customFormat="true" ht="12" hidden="false" customHeight="false" outlineLevel="0" collapsed="false">
      <c r="A24" s="20" t="n">
        <f aca="false">'1'!A24</f>
        <v>0</v>
      </c>
      <c r="B24" s="20"/>
      <c r="C24" s="20" t="n">
        <f aca="false">'1'!C24</f>
        <v>0</v>
      </c>
      <c r="D24" s="20" t="n">
        <f aca="false">'1'!D24</f>
        <v>0</v>
      </c>
      <c r="E24" s="20" t="n">
        <f aca="false">'1'!E24</f>
        <v>0</v>
      </c>
      <c r="F24" s="20"/>
      <c r="G24" s="20"/>
      <c r="H24" s="21"/>
      <c r="I24" s="20" t="n">
        <f aca="false">(E24-SUM(F24:G24))-K24</f>
        <v>0</v>
      </c>
      <c r="J24" s="21"/>
      <c r="K24" s="20"/>
      <c r="L24" s="21"/>
      <c r="M24" s="20"/>
      <c r="N24" s="22"/>
    </row>
    <row r="25" s="23" customFormat="true" ht="12" hidden="false" customHeight="false" outlineLevel="0" collapsed="false">
      <c r="A25" s="20" t="n">
        <f aca="false">'1'!A25</f>
        <v>0</v>
      </c>
      <c r="B25" s="20"/>
      <c r="C25" s="20" t="n">
        <f aca="false">'1'!C25</f>
        <v>0</v>
      </c>
      <c r="D25" s="20" t="n">
        <f aca="false">'1'!D25</f>
        <v>0</v>
      </c>
      <c r="E25" s="20" t="n">
        <f aca="false">'1'!E25</f>
        <v>0</v>
      </c>
      <c r="F25" s="20"/>
      <c r="G25" s="20"/>
      <c r="H25" s="21"/>
      <c r="I25" s="20" t="n">
        <f aca="false">(E25-SUM(F25:G25))-K25</f>
        <v>0</v>
      </c>
      <c r="J25" s="21"/>
      <c r="K25" s="20"/>
      <c r="L25" s="21"/>
      <c r="M25" s="20"/>
      <c r="N25" s="22"/>
    </row>
    <row r="26" s="23" customFormat="true" ht="12" hidden="false" customHeight="false" outlineLevel="0" collapsed="false">
      <c r="A26" s="20" t="n">
        <f aca="false">'1'!A26</f>
        <v>0</v>
      </c>
      <c r="B26" s="20"/>
      <c r="C26" s="20" t="n">
        <f aca="false">'1'!C26</f>
        <v>0</v>
      </c>
      <c r="D26" s="20" t="n">
        <f aca="false">'1'!D26</f>
        <v>0</v>
      </c>
      <c r="E26" s="20" t="n">
        <f aca="false">'1'!E26</f>
        <v>0</v>
      </c>
      <c r="F26" s="20"/>
      <c r="G26" s="20"/>
      <c r="H26" s="21"/>
      <c r="I26" s="20" t="n">
        <f aca="false">(E26-SUM(F26:G26))-K26</f>
        <v>0</v>
      </c>
      <c r="J26" s="21"/>
      <c r="K26" s="20"/>
      <c r="L26" s="21"/>
      <c r="M26" s="20"/>
      <c r="N26" s="22"/>
    </row>
    <row r="27" s="23" customFormat="true" ht="16.5" hidden="false" customHeight="true" outlineLevel="0" collapsed="false">
      <c r="A27" s="20" t="n">
        <f aca="false">'1'!A27</f>
        <v>0</v>
      </c>
      <c r="B27" s="20"/>
      <c r="C27" s="20" t="n">
        <f aca="false">'1'!C27</f>
        <v>0</v>
      </c>
      <c r="D27" s="20" t="n">
        <f aca="false">'1'!D27</f>
        <v>0</v>
      </c>
      <c r="E27" s="20" t="n">
        <f aca="false">'1'!E27</f>
        <v>0</v>
      </c>
      <c r="F27" s="20"/>
      <c r="G27" s="20"/>
      <c r="H27" s="21"/>
      <c r="I27" s="20" t="n">
        <f aca="false">(E27-SUM(F27:G27))-K27</f>
        <v>0</v>
      </c>
      <c r="J27" s="21"/>
      <c r="K27" s="20"/>
      <c r="L27" s="21"/>
      <c r="M27" s="20"/>
      <c r="N27" s="22"/>
    </row>
    <row r="28" customFormat="false" ht="14.25" hidden="false" customHeight="false" outlineLevel="0" collapsed="false">
      <c r="A28" s="24" t="s">
        <v>35</v>
      </c>
      <c r="B28" s="25" t="s">
        <v>36</v>
      </c>
      <c r="C28" s="25" t="s">
        <v>36</v>
      </c>
      <c r="D28" s="25" t="s">
        <v>36</v>
      </c>
      <c r="E28" s="25" t="n">
        <f aca="false">SUM(E14:E27)</f>
        <v>101</v>
      </c>
      <c r="F28" s="25" t="n">
        <f aca="false">SUM(F14:F27)</f>
        <v>0</v>
      </c>
      <c r="G28" s="25" t="n">
        <f aca="false">SUM(G14:G27)</f>
        <v>0</v>
      </c>
      <c r="H28" s="26" t="n">
        <f aca="false">SUM(F28:G28)/E28</f>
        <v>0</v>
      </c>
      <c r="I28" s="25" t="n">
        <f aca="false">(E28-SUM(F28:G28))-K28</f>
        <v>101</v>
      </c>
      <c r="J28" s="26" t="n">
        <f aca="false">I28/E28</f>
        <v>1</v>
      </c>
      <c r="K28" s="25" t="n">
        <f aca="false">SUM(K14:K27)</f>
        <v>0</v>
      </c>
      <c r="L28" s="26" t="n">
        <f aca="false">K28/E28</f>
        <v>0</v>
      </c>
      <c r="M28" s="25" t="e">
        <f aca="false">AVERAGE(M14:M27)</f>
        <v>#DIV/0!</v>
      </c>
      <c r="N28" s="27" t="e">
        <f aca="false">AVERAGE(N14:N27)</f>
        <v>#DIV/0!</v>
      </c>
    </row>
    <row r="30" customFormat="false" ht="120" hidden="false" customHeight="true" outlineLevel="0" collapsed="false">
      <c r="A30" s="28" t="s">
        <v>37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2" customFormat="false" ht="14.25" hidden="false" customHeight="false" outlineLevel="0" collapsed="false">
      <c r="A32" s="29"/>
    </row>
    <row r="33" customFormat="false" ht="12.75" hidden="false" customHeight="true" outlineLevel="0" collapsed="false">
      <c r="B33" s="30" t="s">
        <v>38</v>
      </c>
      <c r="C33" s="30"/>
      <c r="D33" s="30"/>
      <c r="G33" s="4" t="s">
        <v>39</v>
      </c>
      <c r="H33" s="4"/>
      <c r="I33" s="4"/>
      <c r="J33" s="4"/>
    </row>
    <row r="34" customFormat="false" ht="62.25" hidden="false" customHeight="true" outlineLevel="0" collapsed="false">
      <c r="B34" s="11"/>
      <c r="C34" s="11"/>
      <c r="D34" s="11"/>
      <c r="G34" s="9"/>
      <c r="H34" s="9"/>
      <c r="I34" s="9"/>
      <c r="J34" s="9"/>
    </row>
    <row r="35" customFormat="false" ht="14.25" hidden="true" customHeight="false" outlineLevel="0" collapsed="false">
      <c r="A35" s="31" t="e">
        <f aca="false">#REF!</f>
        <v>#REF!</v>
      </c>
      <c r="B35" s="31"/>
      <c r="C35" s="13"/>
      <c r="E35" s="32"/>
      <c r="F35" s="32"/>
      <c r="G35" s="32"/>
      <c r="H35" s="32"/>
    </row>
    <row r="36" customFormat="false" ht="14.25" hidden="true" customHeight="false" outlineLevel="0" collapsed="false"/>
    <row r="37" customFormat="false" ht="45" hidden="false" customHeight="true" outlineLevel="0" collapsed="false">
      <c r="B37" s="33" t="str">
        <f aca="false">B10</f>
        <v>ROGELIO ENRIQUE TELONA TORRES</v>
      </c>
      <c r="C37" s="33"/>
      <c r="D37" s="33"/>
      <c r="E37" s="34"/>
      <c r="F37" s="34"/>
      <c r="G37" s="35" t="str">
        <f aca="false">'1'!G37</f>
        <v>MARCOS CAGAL ORTIZ</v>
      </c>
      <c r="H37" s="35"/>
      <c r="I37" s="35"/>
      <c r="J37" s="35"/>
    </row>
  </sheetData>
  <mergeCells count="31">
    <mergeCell ref="B1:N1"/>
    <mergeCell ref="A3:N3"/>
    <mergeCell ref="A5:N5"/>
    <mergeCell ref="A6:D6"/>
    <mergeCell ref="E6:H6"/>
    <mergeCell ref="B8:C8"/>
    <mergeCell ref="I8:K8"/>
    <mergeCell ref="L8:N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A30:N30"/>
    <mergeCell ref="B33:D33"/>
    <mergeCell ref="G33:J33"/>
    <mergeCell ref="B34:D34"/>
    <mergeCell ref="G34:J34"/>
    <mergeCell ref="A35:B35"/>
    <mergeCell ref="E35:H35"/>
    <mergeCell ref="B37:D37"/>
    <mergeCell ref="G37:J37"/>
  </mergeCells>
  <printOptions headings="false" gridLines="false" gridLinesSet="true" horizontalCentered="false" verticalCentered="false"/>
  <pageMargins left="0.708333333333333" right="0.708333333333333" top="0.747916666666667" bottom="1.05138888888889" header="0.511811023622047" footer="0.315277777777778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&amp;RAgosto 2022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274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2021-11-22T14:45:25Z</dcterms:created>
  <dc:creator>Rubén Trejo Lozano</dc:creator>
  <dc:description/>
  <dc:language>es-MX</dc:language>
  <cp:lastModifiedBy/>
  <dcterms:modified xsi:type="dcterms:W3CDTF">2024-01-03T13:44:44Z</dcterms:modified>
  <cp:revision>45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