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1.png" ContentType="image/png"/>
  <Override PartName="/xl/media/image62.png" ContentType="image/png"/>
  <Override PartName="/xl/media/image63.png" ContentType="image/png"/>
  <Override PartName="/xl/media/image64.png" ContentType="image/png"/>
  <Override PartName="/xl/media/image65.png" ContentType="image/png"/>
  <Override PartName="/xl/media/image66.png" ContentType="image/png"/>
  <Override PartName="/xl/media/image67.png" ContentType="image/png"/>
  <Override PartName="/xl/media/image68.png" ContentType="image/png"/>
  <Override PartName="/xl/media/image69.png" ContentType="image/png"/>
  <Override PartName="/xl/media/image7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<sst xmlns="http://schemas.openxmlformats.org/spreadsheetml/2006/main" count="199" uniqueCount="49">
  <si>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</si>
  <si>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</si>
  <si>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</si>
  <si>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</si>
  <si>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</si>
  <si>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</si>
  <si>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</si>
  <si>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</si>
  <si>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</si>
  <si>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</si>
  <si>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2023 - Enero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</si>
  <si>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</si>
  <si>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</si>
  <si>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</si>
  <si>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</si>
  <si>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</si>
  <si>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</si>
  <si>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</si>
  <si>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</si>
  <si>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</si>
  <si>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</si>
  <si>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</si>
  <si>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</si>
  <si>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</si>
  <si>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</si>
  <si>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</si>
  <si>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</si>
  <si>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</si>
  <si>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</si>
  <si>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</si>
  <si>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</si>
  <si>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</si>
  <si>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para dispositivos móviles</t>
  </si>
  <si>
    <t xml:space="preserve">710-A</t>
  </si>
  <si>
    <t xml:space="preserve">Desarrollo de aplicaciones Web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</si>
  <si>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</si>
  <si>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</si>
  <si>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</si>
  <si>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</si>
  <si>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</si>
  <si>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</si>
  <si>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</si>
  <si>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S/E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</si>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</sst>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1.png"/><Relationship Id="rId2" Type="http://schemas.openxmlformats.org/officeDocument/2006/relationships/image" Target="../media/image6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3.png"/><Relationship Id="rId2" Type="http://schemas.openxmlformats.org/officeDocument/2006/relationships/image" Target="../media/image6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9.png"/><Relationship Id="rId2" Type="http://schemas.openxmlformats.org/officeDocument/2006/relationships/image" Target="../media/image7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630360</xdr:colOff>
      <xdr:row>0</xdr:row>
      <xdr:rowOff>752040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702080" y="56160"/>
          <a:ext cx="1467360" cy="69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675000</xdr:colOff>
      <xdr:row>0</xdr:row>
      <xdr:rowOff>729360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6720" y="33480"/>
          <a:ext cx="1467360" cy="69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675000</xdr:colOff>
      <xdr:row>0</xdr:row>
      <xdr:rowOff>763200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6720" y="67320"/>
          <a:ext cx="1467360" cy="69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663840</xdr:colOff>
      <xdr:row>0</xdr:row>
      <xdr:rowOff>740880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5560" y="45000"/>
          <a:ext cx="1467360" cy="69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663840</xdr:colOff>
      <xdr:row>0</xdr:row>
      <xdr:rowOff>718200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5560" y="22320"/>
          <a:ext cx="1467360" cy="695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35</v>
      </c>
      <c r="F14" s="20" t="n">
        <v>30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74</v>
      </c>
      <c r="N14" s="22" t="n">
        <v>0.83</v>
      </c>
    </row>
    <row r="15" s="23" customFormat="true" ht="24.75" hidden="false" customHeight="false" outlineLevel="0" collapsed="false">
      <c r="A15" s="19" t="s">
        <v>31</v>
      </c>
      <c r="B15" s="20" t="s">
        <v>25</v>
      </c>
      <c r="C15" s="20" t="s">
        <v>29</v>
      </c>
      <c r="D15" s="20" t="s">
        <v>30</v>
      </c>
      <c r="E15" s="20" t="n">
        <v>35</v>
      </c>
      <c r="F15" s="20" t="n">
        <v>31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0.74</v>
      </c>
    </row>
    <row r="16" s="23" customFormat="true" ht="24.75" hidden="false" customHeight="false" outlineLevel="0" collapsed="false">
      <c r="A16" s="19" t="s">
        <v>32</v>
      </c>
      <c r="B16" s="20" t="s">
        <v>25</v>
      </c>
      <c r="C16" s="20" t="s">
        <v>33</v>
      </c>
      <c r="D16" s="20" t="s">
        <v>30</v>
      </c>
      <c r="E16" s="20" t="n">
        <v>15</v>
      </c>
      <c r="F16" s="20" t="n">
        <v>13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81</v>
      </c>
      <c r="N16" s="22" t="n">
        <v>0.73</v>
      </c>
    </row>
    <row r="17" s="23" customFormat="true" ht="24.75" hidden="false" customHeight="false" outlineLevel="0" collapsed="false">
      <c r="A17" s="19" t="s">
        <v>34</v>
      </c>
      <c r="B17" s="20" t="s">
        <v>25</v>
      </c>
      <c r="C17" s="20" t="s">
        <v>33</v>
      </c>
      <c r="D17" s="20" t="s">
        <v>30</v>
      </c>
      <c r="E17" s="20" t="n">
        <v>16</v>
      </c>
      <c r="F17" s="20" t="n">
        <v>12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67</v>
      </c>
      <c r="N17" s="22" t="n">
        <v>0.75</v>
      </c>
    </row>
    <row r="18" s="23" customFormat="true" ht="12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N19" s="22"/>
    </row>
    <row r="20" s="23" customFormat="true" ht="12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86</v>
      </c>
      <c r="G28" s="25" t="n">
        <f aca="false">SUM(G14:G27)</f>
        <v>0</v>
      </c>
      <c r="H28" s="26"/>
      <c r="I28" s="25" t="n">
        <f aca="false">(E28-SUM(F28:G28))-K28</f>
        <v>15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75.25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">
        <v>40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41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33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82</v>
      </c>
      <c r="N14" s="22" t="n">
        <v>0.74</v>
      </c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41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32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83</v>
      </c>
      <c r="N15" s="22" t="n">
        <v>0.74</v>
      </c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42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 t="n">
        <v>0</v>
      </c>
      <c r="G16" s="20"/>
      <c r="H16" s="21"/>
      <c r="I16" s="20" t="n">
        <f aca="false">(E16-SUM(F16:G16))-K16</f>
        <v>15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42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65</v>
      </c>
      <c r="G28" s="25" t="n">
        <f aca="false">SUM(G14:G27)</f>
        <v>0</v>
      </c>
      <c r="H28" s="26" t="n">
        <f aca="false">SUM(F28:G28)/E28</f>
        <v>0.643564356435644</v>
      </c>
      <c r="I28" s="25" t="n">
        <f aca="false">(E28-SUM(F28:G28))-K28</f>
        <v>36</v>
      </c>
      <c r="J28" s="26" t="n">
        <f aca="false">I28/E28</f>
        <v>0.356435643564356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82.5</v>
      </c>
      <c r="N28" s="27" t="n">
        <f aca="false">AVERAGE(N14:N27)</f>
        <v>0.74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15" activeCellId="0" sqref="B1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22</v>
      </c>
      <c r="G14" s="20"/>
      <c r="H14" s="21"/>
      <c r="I14" s="20" t="n">
        <f aca="false">(E14-SUM(F14:G14))-K14</f>
        <v>13</v>
      </c>
      <c r="J14" s="21"/>
      <c r="K14" s="20" t="n">
        <v>0</v>
      </c>
      <c r="L14" s="21" t="n">
        <f aca="false">K14/E14</f>
        <v>0</v>
      </c>
      <c r="M14" s="20" t="n">
        <v>57</v>
      </c>
      <c r="N14" s="22" t="n">
        <v>0.63</v>
      </c>
    </row>
    <row r="15" s="23" customFormat="true" ht="24.75" hidden="false" customHeight="false" outlineLevel="0" collapsed="false">
      <c r="A15" s="20" t="str">
        <f aca="false">'1'!A14</f>
        <v>Matemáticas Discretas</v>
      </c>
      <c r="B15" s="20" t="s">
        <v>44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21</v>
      </c>
      <c r="G15" s="20"/>
      <c r="H15" s="21"/>
      <c r="I15" s="20" t="n">
        <f aca="false">(E15-SUM(F15:G15))-K15</f>
        <v>14</v>
      </c>
      <c r="J15" s="21"/>
      <c r="K15" s="20" t="n">
        <v>0</v>
      </c>
      <c r="L15" s="21" t="n">
        <f aca="false">K15/E15</f>
        <v>0</v>
      </c>
      <c r="M15" s="20" t="n">
        <v>50</v>
      </c>
      <c r="N15" s="22" t="n">
        <v>0.6</v>
      </c>
    </row>
    <row r="16" s="23" customFormat="true" ht="24.7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8</v>
      </c>
      <c r="G16" s="20"/>
      <c r="H16" s="21"/>
      <c r="I16" s="20" t="n">
        <f aca="false">(E16-SUM(F16:G16))-K16</f>
        <v>27</v>
      </c>
      <c r="J16" s="21"/>
      <c r="K16" s="20" t="n">
        <v>0</v>
      </c>
      <c r="L16" s="21" t="n">
        <f aca="false">K16/E16</f>
        <v>0</v>
      </c>
      <c r="M16" s="20" t="n">
        <v>21</v>
      </c>
      <c r="N16" s="22" t="n">
        <v>0.23</v>
      </c>
    </row>
    <row r="17" s="23" customFormat="true" ht="24.75" hidden="false" customHeight="false" outlineLevel="0" collapsed="false">
      <c r="A17" s="20" t="str">
        <f aca="false">'1'!A16</f>
        <v>Desarrollo de aplicaciones para dispositivos móviles</v>
      </c>
      <c r="B17" s="20" t="s">
        <v>41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15</v>
      </c>
      <c r="F17" s="20" t="n">
        <v>10</v>
      </c>
      <c r="G17" s="20"/>
      <c r="H17" s="21"/>
      <c r="I17" s="20" t="n">
        <f aca="false">(E17-SUM(F17:G17))-K17</f>
        <v>5</v>
      </c>
      <c r="J17" s="21"/>
      <c r="K17" s="20" t="n">
        <v>0</v>
      </c>
      <c r="L17" s="21" t="n">
        <f aca="false">K17/E17</f>
        <v>0</v>
      </c>
      <c r="M17" s="20" t="n">
        <v>60</v>
      </c>
      <c r="N17" s="22" t="n">
        <v>0.67</v>
      </c>
    </row>
    <row r="18" s="23" customFormat="true" ht="24.75" hidden="false" customHeight="false" outlineLevel="0" collapsed="false">
      <c r="A18" s="20" t="str">
        <f aca="false">'1'!A17</f>
        <v>Desarrollo de aplicaciones Web</v>
      </c>
      <c r="B18" s="20" t="s">
        <v>42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136</v>
      </c>
      <c r="F28" s="25" t="n">
        <f aca="false">SUM(F14:F27)</f>
        <v>61</v>
      </c>
      <c r="G28" s="25" t="n">
        <f aca="false">SUM(G14:G27)</f>
        <v>0</v>
      </c>
      <c r="H28" s="26" t="n">
        <f aca="false">SUM(F28:G28)/E28</f>
        <v>0.448529411764706</v>
      </c>
      <c r="I28" s="25" t="n">
        <f aca="false">(E28-SUM(F28:G28))-K28</f>
        <v>75</v>
      </c>
      <c r="J28" s="26" t="n">
        <f aca="false">I28/E28</f>
        <v>0.551470588235294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47</v>
      </c>
      <c r="N28" s="27" t="n">
        <f aca="false">AVERAGE(N14:N27)</f>
        <v>0.5325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N23" activeCellId="0" sqref="N23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1" hidden="false" customHeight="true" outlineLevel="0" collapsed="false">
      <c r="A14" s="20" t="str">
        <f aca="false">'1'!A14</f>
        <v>Matemáticas Discretas</v>
      </c>
      <c r="B14" s="20" t="s">
        <v>45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27</v>
      </c>
      <c r="G14" s="20"/>
      <c r="H14" s="21"/>
      <c r="I14" s="20" t="n">
        <f aca="false">(E14-SUM(F14:G14))-K14</f>
        <v>8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0.77</v>
      </c>
    </row>
    <row r="15" s="23" customFormat="true" ht="23.1" hidden="false" customHeight="true" outlineLevel="0" collapsed="false">
      <c r="A15" s="20" t="str">
        <f aca="false">'1'!A14</f>
        <v>Matemáticas Discretas</v>
      </c>
      <c r="B15" s="20" t="s">
        <v>46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35</v>
      </c>
      <c r="F15" s="20" t="n">
        <v>25</v>
      </c>
      <c r="G15" s="20"/>
      <c r="H15" s="21"/>
      <c r="I15" s="20" t="n">
        <f aca="false">(E15-SUM(F15:G15))-K15</f>
        <v>10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0.71</v>
      </c>
    </row>
    <row r="16" s="23" customFormat="true" ht="12.8" hidden="false" customHeight="false" outlineLevel="0" collapsed="false">
      <c r="A16" s="20" t="str">
        <f aca="false">'1'!A15</f>
        <v>Fundamentos de Programación</v>
      </c>
      <c r="B16" s="20" t="s">
        <v>44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9</v>
      </c>
      <c r="G16" s="20"/>
      <c r="H16" s="37"/>
      <c r="I16" s="20" t="n">
        <f aca="false">(E16-SUM(F16:G16))-K16</f>
        <v>26</v>
      </c>
      <c r="J16" s="37"/>
      <c r="K16" s="20" t="n">
        <f aca="false">'1'!K15</f>
        <v>0</v>
      </c>
      <c r="L16" s="37" t="n">
        <f aca="false">'1'!L15</f>
        <v>0</v>
      </c>
      <c r="M16" s="20" t="n">
        <v>24</v>
      </c>
      <c r="N16" s="22" t="n">
        <v>0.26</v>
      </c>
    </row>
    <row r="17" s="23" customFormat="true" ht="12.8" hidden="false" customHeight="false" outlineLevel="0" collapsed="false">
      <c r="A17" s="20" t="str">
        <f aca="false">'1'!A15</f>
        <v>Fundamentos de Programación</v>
      </c>
      <c r="B17" s="20" t="s">
        <v>45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9</v>
      </c>
      <c r="G17" s="20"/>
      <c r="H17" s="37"/>
      <c r="I17" s="20" t="n">
        <f aca="false">(E17-SUM(F17:G17))-K17</f>
        <v>26</v>
      </c>
      <c r="J17" s="37"/>
      <c r="K17" s="20" t="n">
        <f aca="false">'1'!K15</f>
        <v>0</v>
      </c>
      <c r="L17" s="37" t="n">
        <f aca="false">'1'!L15</f>
        <v>0</v>
      </c>
      <c r="M17" s="20" t="n">
        <v>24</v>
      </c>
      <c r="N17" s="22" t="n">
        <v>0.26</v>
      </c>
    </row>
    <row r="18" s="23" customFormat="true" ht="12.8" hidden="false" customHeight="false" outlineLevel="0" collapsed="false">
      <c r="A18" s="20" t="str">
        <f aca="false">'1'!A16</f>
        <v>Desarrollo de aplicaciones para dispositivos móviles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15</v>
      </c>
      <c r="F18" s="20" t="n">
        <v>10</v>
      </c>
      <c r="G18" s="20"/>
      <c r="H18" s="21"/>
      <c r="I18" s="20" t="n">
        <f aca="false">(E18-SUM(F18:G18))-K18</f>
        <v>5</v>
      </c>
      <c r="J18" s="21"/>
      <c r="K18" s="20" t="n">
        <v>0</v>
      </c>
      <c r="L18" s="21" t="n">
        <f aca="false">K18/E18</f>
        <v>0</v>
      </c>
      <c r="M18" s="20" t="n">
        <v>65</v>
      </c>
      <c r="N18" s="22" t="n">
        <v>0.67</v>
      </c>
    </row>
    <row r="19" s="23" customFormat="true" ht="12.8" hidden="false" customHeight="false" outlineLevel="0" collapsed="false">
      <c r="A19" s="20" t="str">
        <f aca="false">'1'!A16</f>
        <v>Desarrollo de aplicaciones para dispositivos móviles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15</v>
      </c>
      <c r="F19" s="20" t="n">
        <v>7</v>
      </c>
      <c r="G19" s="20"/>
      <c r="H19" s="21"/>
      <c r="I19" s="20" t="n">
        <f aca="false">(E19-SUM(F19:G19))-K19</f>
        <v>8</v>
      </c>
      <c r="J19" s="21"/>
      <c r="K19" s="20" t="n">
        <v>0</v>
      </c>
      <c r="L19" s="21" t="n">
        <f aca="false">K19/E19</f>
        <v>0</v>
      </c>
      <c r="M19" s="20" t="n">
        <v>45</v>
      </c>
      <c r="N19" s="22" t="n">
        <v>0.47</v>
      </c>
    </row>
    <row r="20" s="23" customFormat="true" ht="12.8" hidden="false" customHeight="false" outlineLevel="0" collapsed="false">
      <c r="A20" s="20" t="str">
        <f aca="false">'1'!A17</f>
        <v>Desarrollo de aplicaciones Web</v>
      </c>
      <c r="B20" s="20" t="s">
        <v>43</v>
      </c>
      <c r="C20" s="20" t="str">
        <f aca="false">'1'!C17</f>
        <v>710-A</v>
      </c>
      <c r="D20" s="20" t="str">
        <f aca="false">'1'!D17</f>
        <v>IINF</v>
      </c>
      <c r="E20" s="20" t="n">
        <v>16</v>
      </c>
      <c r="F20" s="20" t="n">
        <v>14</v>
      </c>
      <c r="G20" s="20"/>
      <c r="H20" s="21"/>
      <c r="I20" s="20" t="n">
        <f aca="false">(E20-SUM(F20:G20))-K20</f>
        <v>2</v>
      </c>
      <c r="J20" s="21"/>
      <c r="K20" s="20" t="n">
        <v>0</v>
      </c>
      <c r="L20" s="21" t="n">
        <f aca="false">K20/E20</f>
        <v>0</v>
      </c>
      <c r="M20" s="20" t="n">
        <v>76</v>
      </c>
      <c r="N20" s="22" t="n">
        <v>0.69</v>
      </c>
    </row>
    <row r="21" s="23" customFormat="true" ht="12.8" hidden="false" customHeight="false" outlineLevel="0" collapsed="false">
      <c r="A21" s="20" t="str">
        <f aca="false">'1'!A17</f>
        <v>Desarrollo de aplicaciones Web</v>
      </c>
      <c r="B21" s="20" t="s">
        <v>43</v>
      </c>
      <c r="C21" s="20" t="str">
        <f aca="false">'1'!C17</f>
        <v>710-A</v>
      </c>
      <c r="D21" s="20" t="str">
        <f aca="false">'1'!D17</f>
        <v>IINF</v>
      </c>
      <c r="E21" s="20" t="n">
        <v>16</v>
      </c>
      <c r="F21" s="20" t="n">
        <v>10</v>
      </c>
      <c r="G21" s="20"/>
      <c r="H21" s="21"/>
      <c r="I21" s="20" t="n">
        <f aca="false">(E21-SUM(F21:G21))-K21</f>
        <v>6</v>
      </c>
      <c r="J21" s="21"/>
      <c r="K21" s="20" t="n">
        <v>0</v>
      </c>
      <c r="L21" s="21" t="n">
        <f aca="false">K21/E21</f>
        <v>0</v>
      </c>
      <c r="M21" s="20" t="n">
        <v>61</v>
      </c>
      <c r="N21" s="22" t="n">
        <v>0.63</v>
      </c>
    </row>
    <row r="22" s="23" customFormat="true" ht="12.8" hidden="false" customHeight="false" outlineLevel="0" collapsed="false">
      <c r="A22" s="20" t="str">
        <f aca="false">'1'!A17</f>
        <v>Desarrollo de aplicaciones Web</v>
      </c>
      <c r="B22" s="20" t="s">
        <v>44</v>
      </c>
      <c r="C22" s="20" t="str">
        <f aca="false">'1'!C17</f>
        <v>710-A</v>
      </c>
      <c r="D22" s="20" t="str">
        <f aca="false">'1'!D17</f>
        <v>IINF</v>
      </c>
      <c r="E22" s="20" t="n">
        <v>16</v>
      </c>
      <c r="F22" s="20" t="n">
        <v>13</v>
      </c>
      <c r="G22" s="20"/>
      <c r="H22" s="21"/>
      <c r="I22" s="20" t="n">
        <f aca="false">(E22-SUM(F22:G22))-K22</f>
        <v>3</v>
      </c>
      <c r="J22" s="21"/>
      <c r="K22" s="20" t="n">
        <v>0</v>
      </c>
      <c r="L22" s="21" t="n">
        <f aca="false">K22/E22</f>
        <v>0</v>
      </c>
      <c r="M22" s="20" t="n">
        <v>77</v>
      </c>
      <c r="N22" s="22" t="n">
        <v>0.81</v>
      </c>
    </row>
    <row r="23" s="23" customFormat="true" ht="12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218</v>
      </c>
      <c r="F28" s="25" t="n">
        <f aca="false">SUM(F14:F27)</f>
        <v>124</v>
      </c>
      <c r="G28" s="25" t="n">
        <f aca="false">SUM(G14:G27)</f>
        <v>0</v>
      </c>
      <c r="H28" s="26" t="n">
        <f aca="false">SUM(F28:G28)/E28</f>
        <v>0.568807339449541</v>
      </c>
      <c r="I28" s="25" t="n">
        <f aca="false">(E28-SUM(F28:G28))-K28</f>
        <v>94</v>
      </c>
      <c r="J28" s="26" t="n">
        <f aca="false">I28/E28</f>
        <v>0.431192660550459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56</v>
      </c>
      <c r="N28" s="27" t="n">
        <f aca="false">AVERAGE(N14:N27)</f>
        <v>0.585555555555555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00" zoomScaleNormal="100" zoomScalePageLayoutView="100" workbookViewId="0">
      <selection pane="topLeft" activeCell="E7" activeCellId="0" sqref="E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/>
      <c r="G14" s="20"/>
      <c r="H14" s="21" t="n">
        <f aca="false">(F14+G14)/E14</f>
        <v>0</v>
      </c>
      <c r="I14" s="20" t="n">
        <f aca="false">(E14-SUM(F14:G14))-K14</f>
        <v>35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/>
      <c r="G16" s="20"/>
      <c r="H16" s="21" t="n">
        <f aca="false">F16/E16</f>
        <v>0</v>
      </c>
      <c r="I16" s="20" t="n">
        <f aca="false">(E16-SUM(F16:G16))-K16</f>
        <v>15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101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2024-01-03T13:44:44Z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