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709"/>
  <workbookPr autoCompressPictures="0"/>
  <bookViews>
    <workbookView xWindow="11300" yWindow="40" windowWidth="17120" windowHeight="13880" firstSheet="3" activeTab="4"/>
  </bookViews>
  <sheets>
    <sheet name="FUNDAMENTOS-INVESTIGACION" sheetId="8" r:id="rId1"/>
    <sheet name="DESARROLLO-PROFESIONAL" sheetId="3" r:id="rId2"/>
    <sheet name="TOPICOS SISTEMAS INFORMACION" sheetId="4" r:id="rId3"/>
    <sheet name="FUNDA-TELE-504A" sheetId="5" r:id="rId4"/>
    <sheet name="FUNDA-TELE-504B" sheetId="6" r:id="rId5"/>
    <sheet name="TALLER DE COMPETENCIAS PROFESIO" sheetId="7" r:id="rId6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6" l="1"/>
  <c r="I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O20" i="7"/>
  <c r="O19" i="7"/>
  <c r="O18" i="7"/>
  <c r="O17" i="7"/>
  <c r="O16" i="7"/>
  <c r="O15" i="7"/>
  <c r="O14" i="7"/>
  <c r="O13" i="7"/>
  <c r="O12" i="7"/>
  <c r="O11" i="7"/>
  <c r="O10" i="7"/>
  <c r="O9" i="7"/>
  <c r="K9" i="6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B10" i="6"/>
  <c r="B11" i="6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5" i="8"/>
  <c r="L56" i="8"/>
  <c r="L58" i="8"/>
  <c r="K55" i="8"/>
  <c r="K56" i="8"/>
  <c r="K58" i="8"/>
  <c r="J55" i="8"/>
  <c r="J56" i="8"/>
  <c r="J58" i="8"/>
  <c r="I55" i="8"/>
  <c r="I56" i="8"/>
  <c r="I58" i="8"/>
  <c r="H55" i="8"/>
  <c r="H56" i="8"/>
  <c r="H58" i="8"/>
  <c r="G55" i="8"/>
  <c r="G56" i="8"/>
  <c r="G58" i="8"/>
  <c r="F55" i="8"/>
  <c r="F56" i="8"/>
  <c r="F58" i="8"/>
  <c r="E55" i="8"/>
  <c r="E56" i="8"/>
  <c r="E58" i="8"/>
  <c r="L54" i="8"/>
  <c r="L57" i="8"/>
  <c r="K54" i="8"/>
  <c r="K57" i="8"/>
  <c r="J54" i="8"/>
  <c r="J57" i="8"/>
  <c r="I54" i="8"/>
  <c r="I57" i="8"/>
  <c r="H54" i="8"/>
  <c r="H57" i="8"/>
  <c r="G54" i="8"/>
  <c r="G57" i="8"/>
  <c r="F54" i="8"/>
  <c r="F57" i="8"/>
  <c r="E54" i="8"/>
  <c r="E57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5" i="7"/>
  <c r="O56" i="7"/>
  <c r="O58" i="7"/>
  <c r="N55" i="7"/>
  <c r="N56" i="7"/>
  <c r="N58" i="7"/>
  <c r="M55" i="7"/>
  <c r="M56" i="7"/>
  <c r="M58" i="7"/>
  <c r="L55" i="7"/>
  <c r="L56" i="7"/>
  <c r="L58" i="7"/>
  <c r="K55" i="7"/>
  <c r="K56" i="7"/>
  <c r="K58" i="7"/>
  <c r="J55" i="7"/>
  <c r="J56" i="7"/>
  <c r="J58" i="7"/>
  <c r="O54" i="7"/>
  <c r="O57" i="7"/>
  <c r="N54" i="7"/>
  <c r="N57" i="7"/>
  <c r="M54" i="7"/>
  <c r="M57" i="7"/>
  <c r="L54" i="7"/>
  <c r="L57" i="7"/>
  <c r="K54" i="7"/>
  <c r="K57" i="7"/>
  <c r="J54" i="7"/>
  <c r="J57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J56" i="6"/>
  <c r="I56" i="6"/>
  <c r="H56" i="6"/>
  <c r="G56" i="6"/>
  <c r="F56" i="6"/>
  <c r="E56" i="6"/>
  <c r="J55" i="6"/>
  <c r="I55" i="6"/>
  <c r="I58" i="6"/>
  <c r="H55" i="6"/>
  <c r="G55" i="6"/>
  <c r="G58" i="6"/>
  <c r="F55" i="6"/>
  <c r="F58" i="6"/>
  <c r="E55" i="6"/>
  <c r="E58" i="6"/>
  <c r="J54" i="6"/>
  <c r="J57" i="6"/>
  <c r="I54" i="6"/>
  <c r="I57" i="6"/>
  <c r="H54" i="6"/>
  <c r="H57" i="6"/>
  <c r="G54" i="6"/>
  <c r="G57" i="6"/>
  <c r="F54" i="6"/>
  <c r="F57" i="6"/>
  <c r="E54" i="6"/>
  <c r="E57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J56" i="5"/>
  <c r="I56" i="5"/>
  <c r="H56" i="5"/>
  <c r="G56" i="5"/>
  <c r="F56" i="5"/>
  <c r="E56" i="5"/>
  <c r="J55" i="5"/>
  <c r="J58" i="5"/>
  <c r="I55" i="5"/>
  <c r="I58" i="5"/>
  <c r="H55" i="5"/>
  <c r="H58" i="5"/>
  <c r="G55" i="5"/>
  <c r="G58" i="5"/>
  <c r="F55" i="5"/>
  <c r="F58" i="5"/>
  <c r="E55" i="5"/>
  <c r="E58" i="5"/>
  <c r="J54" i="5"/>
  <c r="J57" i="5"/>
  <c r="I54" i="5"/>
  <c r="I57" i="5"/>
  <c r="H54" i="5"/>
  <c r="H57" i="5"/>
  <c r="G54" i="5"/>
  <c r="G57" i="5"/>
  <c r="F54" i="5"/>
  <c r="F57" i="5"/>
  <c r="E54" i="5"/>
  <c r="E57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K56" i="5"/>
  <c r="J56" i="4"/>
  <c r="I56" i="4"/>
  <c r="H56" i="4"/>
  <c r="G56" i="4"/>
  <c r="F56" i="4"/>
  <c r="E56" i="4"/>
  <c r="J55" i="4"/>
  <c r="J58" i="4"/>
  <c r="I55" i="4"/>
  <c r="I58" i="4"/>
  <c r="H55" i="4"/>
  <c r="H58" i="4"/>
  <c r="G55" i="4"/>
  <c r="G58" i="4"/>
  <c r="F55" i="4"/>
  <c r="F58" i="4"/>
  <c r="E55" i="4"/>
  <c r="J54" i="4"/>
  <c r="J57" i="4"/>
  <c r="I54" i="4"/>
  <c r="I57" i="4"/>
  <c r="H54" i="4"/>
  <c r="H57" i="4"/>
  <c r="G54" i="4"/>
  <c r="G57" i="4"/>
  <c r="F54" i="4"/>
  <c r="F57" i="4"/>
  <c r="E54" i="4"/>
  <c r="E57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K56" i="4"/>
  <c r="P56" i="3"/>
  <c r="O56" i="3"/>
  <c r="N56" i="3"/>
  <c r="M56" i="3"/>
  <c r="L56" i="3"/>
  <c r="K56" i="3"/>
  <c r="J56" i="3"/>
  <c r="P55" i="3"/>
  <c r="P58" i="3"/>
  <c r="O55" i="3"/>
  <c r="O58" i="3"/>
  <c r="N55" i="3"/>
  <c r="N58" i="3"/>
  <c r="M55" i="3"/>
  <c r="M58" i="3"/>
  <c r="L55" i="3"/>
  <c r="L58" i="3"/>
  <c r="K55" i="3"/>
  <c r="K58" i="3"/>
  <c r="J55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K56" i="6"/>
  <c r="H58" i="6"/>
  <c r="J58" i="6"/>
  <c r="K54" i="6"/>
  <c r="K57" i="6"/>
  <c r="K55" i="6"/>
  <c r="K58" i="6"/>
  <c r="K54" i="5"/>
  <c r="K57" i="5"/>
  <c r="K55" i="5"/>
  <c r="K58" i="5"/>
  <c r="E58" i="4"/>
  <c r="K54" i="4"/>
  <c r="K57" i="4"/>
  <c r="K55" i="4"/>
  <c r="K58" i="4"/>
  <c r="Q54" i="3"/>
  <c r="Q57" i="3"/>
  <c r="Q55" i="3"/>
  <c r="Q58" i="3"/>
</calcChain>
</file>

<file path=xl/sharedStrings.xml><?xml version="1.0" encoding="utf-8"?>
<sst xmlns="http://schemas.openxmlformats.org/spreadsheetml/2006/main" count="317" uniqueCount="218">
  <si>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</si>
  <si>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</si>
  <si>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</si>
  <si>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</si>
  <si>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</si>
  <si>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</si>
  <si>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</si>
  <si>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</si>
  <si>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</si>
  <si>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</si>
  <si>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</si>
  <si>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</si>
  <si>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</si>
  <si>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</si>
  <si>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</si>
  <si>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</si>
  <si>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</si>
  <si>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</si>
  <si>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</si>
  <si>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</si>
  <si>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</si>
  <si>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</si>
  <si>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</si>
  <si>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</si>
  <si>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MTI. MARTHA LAURA SEDAS CARDENAS</t>
  </si>
  <si>
    <t>DESARROLLO PROFESIONAL</t>
  </si>
  <si>
    <t>Septiembre  2023– Enero 2024</t>
  </si>
  <si>
    <t>504A</t>
  </si>
  <si>
    <t>FUNDAMENTOS DE TELECOMUNICACIONES</t>
  </si>
  <si>
    <t>504B</t>
  </si>
  <si>
    <t>TOPICOS DE SISTEMAS DE INFORMACION PARA LOS NEGOCIOS</t>
  </si>
  <si>
    <t>704IN</t>
  </si>
  <si>
    <t>ARRTR</t>
  </si>
  <si>
    <t>FUNDAMENTOS DE INVESTIGACION</t>
  </si>
  <si>
    <t>104B</t>
  </si>
  <si>
    <t>ALEGRIA CARVAJAL ALEXIS</t>
  </si>
  <si>
    <t>BAXIN MIXTEGA EDUARDO IVAN</t>
  </si>
  <si>
    <t>CAGAL CRUZ SERGIO</t>
  </si>
  <si>
    <t>CAGAL FISCAL ALEJANDRO</t>
  </si>
  <si>
    <t>CAGAL HERNANDEZ NOE DE JESUS</t>
  </si>
  <si>
    <t>CEBALLOS SERRANO JOSE ENRIQUE</t>
  </si>
  <si>
    <t>CHACHA AMBROS ESLI GABRIELA</t>
  </si>
  <si>
    <t>CHANG POLITO MARIONI DEL CARMEN</t>
  </si>
  <si>
    <t>DOMINGUEZ ARIAS URIEL</t>
  </si>
  <si>
    <t>FERMAN ESCRIBANO VICTOR MANUEL</t>
  </si>
  <si>
    <t>FERNANDEZ AZAMAR ALAN JONUHE</t>
  </si>
  <si>
    <t>FUIGUEROA GARCIA TRISTAN KALETH</t>
  </si>
  <si>
    <t>IXBA CASAS JOSUE URIEL</t>
  </si>
  <si>
    <t>MARTINEZ CASTILLO ERASMO DE JESUS</t>
  </si>
  <si>
    <t>MELCHI CHAGALA SHARI LEILANI</t>
  </si>
  <si>
    <t>MUÑOZ GOMEZ RONALDO</t>
  </si>
  <si>
    <t>OJEDA ANTELE MARCO ANTONIO</t>
  </si>
  <si>
    <t>PALMA OCELOT FREDY ELIAS</t>
  </si>
  <si>
    <t>QUINO TEJADA ABIL JOHENDI</t>
  </si>
  <si>
    <t>SANDOVAL CORTES CELIA YAZMIN</t>
  </si>
  <si>
    <t>TEOBA MARTINEZ YAHAIRA DEL SOL</t>
  </si>
  <si>
    <t>TEOBAL CRUZ JOSE MANUEL</t>
  </si>
  <si>
    <t>TEOBAL ORTIZ AXEL DE JESUS</t>
  </si>
  <si>
    <t>VELAZCO PALMA PABLO ALEJANDRO</t>
  </si>
  <si>
    <t>AZAMAR TEGOMA LEONARDO DE JESUS</t>
  </si>
  <si>
    <t>CARMONA COBAXIN ANGEL DE JESUS</t>
  </si>
  <si>
    <t>CHIPOL FISCAL JUAN CARLOS</t>
  </si>
  <si>
    <t>COBAXIN OSORIO ENOC</t>
  </si>
  <si>
    <t>COLORIANO VICTORIO ELISA</t>
  </si>
  <si>
    <t>ESTRADA CONCHI LEISY</t>
  </si>
  <si>
    <t>GARCIA ACOSTA MARIA GUADALUPE</t>
  </si>
  <si>
    <t>GOZALEZ AVELINO SARA STHEFANI</t>
  </si>
  <si>
    <t>JACINTO RAMON JULIO ALEJANDRO</t>
  </si>
  <si>
    <t>LINO MIXTEGA JOSE LUIS</t>
  </si>
  <si>
    <t>OSTO MASABA JOHANA JACKELIN</t>
  </si>
  <si>
    <t>PEREZ QUINTANA LUIS FERNANDO</t>
  </si>
  <si>
    <t>RIOS VALLE FABIAN ALEXANDER</t>
  </si>
  <si>
    <t>VERA TEOBAL JOSE GUADALUPE</t>
  </si>
  <si>
    <t>XOLO ABSALON SERGIO LUIS</t>
  </si>
  <si>
    <t>BELTRAN HERNANDEZ JUAN CARLOS</t>
  </si>
  <si>
    <t>CANO CAZARIN GOZALO YAIR</t>
  </si>
  <si>
    <t>CHAGA CHAGALA ISAAC</t>
  </si>
  <si>
    <t>CHI MARCIAL FERNANDO YAHIR</t>
  </si>
  <si>
    <t>DEL ANGEL BAPO LINDA JOHANA</t>
  </si>
  <si>
    <t>FLORES OLIVEROS FRANCISCO JESUS</t>
  </si>
  <si>
    <t>HERNANDEZ AZAMAR LEONARDO</t>
  </si>
  <si>
    <t>HERNANDEZ SANTOS JONATHAN SALVADOR</t>
  </si>
  <si>
    <t>HERRERA MIXTEGA LAURA</t>
  </si>
  <si>
    <t>MENDOZA FERNANDEZ CARLOS DANIEL</t>
  </si>
  <si>
    <t>OLIN ALONSO CARLOS DANIEL</t>
  </si>
  <si>
    <t>OLIN CAMACHO FLOR DEL CARMEN</t>
  </si>
  <si>
    <t>ORTIZ DOMINGUES KEYSSLY</t>
  </si>
  <si>
    <t>ORTIZ VERGARA DIEGO DE JESUS</t>
  </si>
  <si>
    <t>PICHAL VALDEZ GERMAIN</t>
  </si>
  <si>
    <t>POLITO IXTEPAN LESLY ALEJANDRA</t>
  </si>
  <si>
    <t>RAMIREZ MUÑOZ TERESA</t>
  </si>
  <si>
    <t>ROBIRA MACARIO LUIS AXEL</t>
  </si>
  <si>
    <t>TERRAZAS GUERRERO ROBERTO CARLOS</t>
  </si>
  <si>
    <t>TOTO BAUTISTA EDUARDO ABISAI</t>
  </si>
  <si>
    <t>ALVARADO MERLIN CARLOS RAUL</t>
  </si>
  <si>
    <t>ARTIGAS MARTINEZ ALEXIS</t>
  </si>
  <si>
    <t>BERNAL ANDRADE JESUS ALEJANDRO</t>
  </si>
  <si>
    <t>CANELA AMARO VICTOR</t>
  </si>
  <si>
    <t>CINTO GUILLEN GILBERTO</t>
  </si>
  <si>
    <t>DIAZ POLITO CARLOS DAVID</t>
  </si>
  <si>
    <t>FARARONI LOPEZ JULIO CESAR</t>
  </si>
  <si>
    <t>HERNANDEZ SALAZAR GUSTAVO ANGEL</t>
  </si>
  <si>
    <t>MALAGA MALAGA XOCHILT LITZURY</t>
  </si>
  <si>
    <t>MALAGA MIXTEGA MIGUEL ANGEL</t>
  </si>
  <si>
    <t>MAULEON FLORES JAZMIN</t>
  </si>
  <si>
    <t>MELCHI COTA CRUZ AXEL</t>
  </si>
  <si>
    <t>MIL ORTIZ EMMANUEL ALEJANDRO</t>
  </si>
  <si>
    <t>MIXTEGA SOSA JUAN DANIEL</t>
  </si>
  <si>
    <t>TALLER DE COMPETENCIAS PROFESIONALIZANTES</t>
  </si>
  <si>
    <t>704A</t>
  </si>
  <si>
    <t>231U0136</t>
  </si>
  <si>
    <t>221U0192</t>
  </si>
  <si>
    <t>231U0138</t>
  </si>
  <si>
    <t>231U0459</t>
  </si>
  <si>
    <t>231U0139</t>
  </si>
  <si>
    <t>231U0142</t>
  </si>
  <si>
    <t>231U0143</t>
  </si>
  <si>
    <t>231U0144</t>
  </si>
  <si>
    <t>231U0648</t>
  </si>
  <si>
    <t>231U0152</t>
  </si>
  <si>
    <t>231U0153</t>
  </si>
  <si>
    <t>231U0159</t>
  </si>
  <si>
    <t>231U0154</t>
  </si>
  <si>
    <t>231U0627</t>
  </si>
  <si>
    <t>231U0171</t>
  </si>
  <si>
    <t>231U0174</t>
  </si>
  <si>
    <t>231U0173</t>
  </si>
  <si>
    <t>231U0350</t>
  </si>
  <si>
    <t>231U0180</t>
  </si>
  <si>
    <t>231U0628</t>
  </si>
  <si>
    <t>231U0176</t>
  </si>
  <si>
    <t>231U0177</t>
  </si>
  <si>
    <t>201U0126</t>
  </si>
  <si>
    <t>201U0120</t>
  </si>
  <si>
    <t>192U0185</t>
  </si>
  <si>
    <t>191U0184</t>
  </si>
  <si>
    <t>201U0112</t>
  </si>
  <si>
    <t>191U0176</t>
  </si>
  <si>
    <t>201U0111</t>
  </si>
  <si>
    <t>221U0815</t>
  </si>
  <si>
    <t>201U0490</t>
  </si>
  <si>
    <t>191U0170</t>
  </si>
  <si>
    <t>191U0169</t>
  </si>
  <si>
    <t>191U0168</t>
  </si>
  <si>
    <t>201U0096</t>
  </si>
  <si>
    <t>211U0174</t>
  </si>
  <si>
    <t>201U0102</t>
  </si>
  <si>
    <t>211U0011</t>
  </si>
  <si>
    <t>211U0177</t>
  </si>
  <si>
    <t>211U0178</t>
  </si>
  <si>
    <t>CRUZ XAGA VICTOR JOSE</t>
  </si>
  <si>
    <t>211U0473</t>
  </si>
  <si>
    <t>201U0563</t>
  </si>
  <si>
    <t>211U0186</t>
  </si>
  <si>
    <t>211U0187</t>
  </si>
  <si>
    <t>201U0114</t>
  </si>
  <si>
    <t>211U0191</t>
  </si>
  <si>
    <t>MINQUIS MELCHI ORLANDO</t>
  </si>
  <si>
    <t>211U0193</t>
  </si>
  <si>
    <t>211U0192</t>
  </si>
  <si>
    <t>211U0194</t>
  </si>
  <si>
    <t>211U0195</t>
  </si>
  <si>
    <t>211U0197</t>
  </si>
  <si>
    <t>211U0199</t>
  </si>
  <si>
    <t>211U0198</t>
  </si>
  <si>
    <t>211U0200</t>
  </si>
  <si>
    <t>211U0203</t>
  </si>
  <si>
    <t>211U0172</t>
  </si>
  <si>
    <t>211U0173</t>
  </si>
  <si>
    <t>201U0098</t>
  </si>
  <si>
    <t>211U0176</t>
  </si>
  <si>
    <t>VENAVIDES RODRIGUEZ ROGELIO DE JESUS</t>
  </si>
  <si>
    <t>211U0206</t>
  </si>
  <si>
    <t>211U0179</t>
  </si>
  <si>
    <t>211U0180</t>
  </si>
  <si>
    <t>211U0642</t>
  </si>
  <si>
    <t>211U0189</t>
  </si>
  <si>
    <t>211U0662</t>
  </si>
  <si>
    <t>211U0190</t>
  </si>
  <si>
    <t>211U0013</t>
  </si>
  <si>
    <t>211U0635</t>
  </si>
  <si>
    <t>211U0547</t>
  </si>
  <si>
    <t>BELTRAN RAMON GABRIELA</t>
  </si>
  <si>
    <t>CAMPOS DE DIOS DIEGO EMMANUEL</t>
  </si>
  <si>
    <t>CARVAJAL GARCIA JOANNA GUADALUPE</t>
  </si>
  <si>
    <t>CHIBAMBA MALAGA ALDO JOSUE</t>
  </si>
  <si>
    <t>CHIPOL ESCRIBANO CRISTIAN</t>
  </si>
  <si>
    <t>LERDO FISCAL PAOLA</t>
  </si>
  <si>
    <t>LOYO OLAM LUIS LEONARDO</t>
  </si>
  <si>
    <t>MORALES HERNANDEZ FERNANDO RAYMUNDO</t>
  </si>
  <si>
    <t>PAVON FIGAROLA ELIAS DARIO</t>
  </si>
  <si>
    <t>RASGADO DE LA CRUZ DAVID</t>
  </si>
  <si>
    <t>VAZQUEZ DOMINGUEZ LUIS GERARDO</t>
  </si>
  <si>
    <t>XOLO COBAXIN MAURICIO</t>
  </si>
  <si>
    <t>201U0097</t>
  </si>
  <si>
    <t>201U0101</t>
  </si>
  <si>
    <t>201U0104</t>
  </si>
  <si>
    <t>181U0711</t>
  </si>
  <si>
    <t>201U0106</t>
  </si>
  <si>
    <t>201U0031</t>
  </si>
  <si>
    <t>221U0814</t>
  </si>
  <si>
    <t>201U0116</t>
  </si>
  <si>
    <t>201U0117</t>
  </si>
  <si>
    <t>201U0119</t>
  </si>
  <si>
    <t>201U0125</t>
  </si>
  <si>
    <t>201U0128</t>
  </si>
  <si>
    <t>201U0127</t>
  </si>
  <si>
    <t>1810U197</t>
  </si>
  <si>
    <t>211U0181</t>
  </si>
  <si>
    <t>211U0202</t>
  </si>
  <si>
    <t>231U0673</t>
  </si>
  <si>
    <t>XOLO DOMINGUEZ FRIDA</t>
  </si>
  <si>
    <t>231UO179</t>
  </si>
  <si>
    <t>231U0178</t>
  </si>
  <si>
    <t>AMBROS GOMEZ VICTOR MANUEL</t>
  </si>
  <si>
    <t>BELLI IXBA JOSE LUIS</t>
  </si>
  <si>
    <t>181U0178</t>
  </si>
  <si>
    <t>171U0160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</si>
</sst>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02124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3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topLeftCell="A10" workbookViewId="0">
      <selection activeCell="F33" sqref="F33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4" width="35" customWidth="1"/>
    <col min="5" max="5" width="7.1640625" customWidth="1"/>
    <col min="6" max="7" width="5.6640625" customWidth="1"/>
    <col min="8" max="8" width="6.5" customWidth="1"/>
    <col min="9" max="11" width="5.6640625" customWidth="1"/>
    <col min="12" max="12" width="8.6640625" customWidth="1"/>
    <col min="13" max="14" width="5.6640625" customWidth="1"/>
  </cols>
  <sheetData>
    <row r="2" spans="2:13" ht="1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3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25"/>
      <c r="M3" s="25"/>
    </row>
    <row r="4" spans="2:13">
      <c r="C4" t="s">
        <v>0</v>
      </c>
      <c r="D4" s="31" t="s">
        <v>33</v>
      </c>
      <c r="E4" s="48" t="s">
        <v>34</v>
      </c>
      <c r="F4" s="48"/>
      <c r="H4" t="s">
        <v>2</v>
      </c>
      <c r="I4" s="49">
        <v>45259</v>
      </c>
      <c r="J4" s="49"/>
    </row>
    <row r="5" spans="2:13" ht="6.75" customHeight="1">
      <c r="D5" s="3"/>
    </row>
    <row r="6" spans="2:13">
      <c r="C6" t="s">
        <v>3</v>
      </c>
      <c r="D6" s="32" t="s">
        <v>26</v>
      </c>
      <c r="E6" s="33"/>
      <c r="F6" s="50" t="s">
        <v>24</v>
      </c>
      <c r="G6" s="50"/>
      <c r="H6" s="50"/>
      <c r="I6" s="50"/>
      <c r="J6" s="50"/>
      <c r="K6" s="50"/>
    </row>
    <row r="7" spans="2:13" ht="11.25" customHeight="1"/>
    <row r="8" spans="2:13">
      <c r="B8" s="2" t="s">
        <v>4</v>
      </c>
      <c r="C8" s="2" t="s">
        <v>6</v>
      </c>
      <c r="D8" s="30" t="s">
        <v>5</v>
      </c>
      <c r="E8" s="26" t="s">
        <v>7</v>
      </c>
      <c r="F8" s="26" t="s">
        <v>10</v>
      </c>
      <c r="G8" s="26" t="s">
        <v>11</v>
      </c>
      <c r="H8" s="26" t="s">
        <v>12</v>
      </c>
      <c r="I8" s="26" t="s">
        <v>13</v>
      </c>
      <c r="J8" s="26" t="s">
        <v>14</v>
      </c>
      <c r="K8" s="26" t="s">
        <v>15</v>
      </c>
      <c r="L8" s="6" t="s">
        <v>23</v>
      </c>
    </row>
    <row r="9" spans="2:13">
      <c r="B9" s="23">
        <v>1</v>
      </c>
      <c r="C9" s="23" t="s">
        <v>110</v>
      </c>
      <c r="D9" s="2" t="s">
        <v>35</v>
      </c>
      <c r="E9" s="40">
        <v>0</v>
      </c>
      <c r="F9" s="40">
        <v>0</v>
      </c>
      <c r="G9" s="40">
        <v>0</v>
      </c>
      <c r="H9" s="40">
        <v>0</v>
      </c>
      <c r="I9" s="26"/>
      <c r="J9" s="26"/>
      <c r="K9" s="26"/>
      <c r="L9" s="7">
        <f>SUM(E9:K9)/4</f>
        <v>0</v>
      </c>
    </row>
    <row r="10" spans="2:13">
      <c r="B10" s="23">
        <f>B9+1</f>
        <v>2</v>
      </c>
      <c r="C10" s="23" t="s">
        <v>111</v>
      </c>
      <c r="D10" s="2" t="s">
        <v>36</v>
      </c>
      <c r="E10" s="26">
        <v>95</v>
      </c>
      <c r="F10" s="40">
        <v>0</v>
      </c>
      <c r="G10" s="40">
        <v>0</v>
      </c>
      <c r="H10" s="40">
        <v>0</v>
      </c>
      <c r="I10" s="26"/>
      <c r="J10" s="26"/>
      <c r="K10" s="26"/>
      <c r="L10" s="7">
        <f t="shared" ref="L10:L33" si="0">SUM(E10:K10)/4</f>
        <v>23.75</v>
      </c>
    </row>
    <row r="11" spans="2:13">
      <c r="B11" s="23">
        <f>B10+1</f>
        <v>3</v>
      </c>
      <c r="C11" s="23" t="s">
        <v>112</v>
      </c>
      <c r="D11" s="2" t="s">
        <v>37</v>
      </c>
      <c r="E11" s="26">
        <v>0</v>
      </c>
      <c r="F11" s="26">
        <v>85</v>
      </c>
      <c r="G11" s="26">
        <v>70</v>
      </c>
      <c r="H11" s="26">
        <v>70</v>
      </c>
      <c r="I11" s="26"/>
      <c r="J11" s="26"/>
      <c r="K11" s="26"/>
      <c r="L11" s="7">
        <f t="shared" si="0"/>
        <v>56.25</v>
      </c>
    </row>
    <row r="12" spans="2:13">
      <c r="B12" s="23">
        <f t="shared" ref="B12:B53" si="1">B11+1</f>
        <v>4</v>
      </c>
      <c r="C12" s="23" t="s">
        <v>113</v>
      </c>
      <c r="D12" s="2" t="s">
        <v>38</v>
      </c>
      <c r="E12" s="26">
        <v>75</v>
      </c>
      <c r="F12" s="26">
        <v>85</v>
      </c>
      <c r="G12" s="26">
        <v>70</v>
      </c>
      <c r="H12" s="26">
        <v>70</v>
      </c>
      <c r="I12" s="26"/>
      <c r="J12" s="26"/>
      <c r="K12" s="26"/>
      <c r="L12" s="7">
        <f t="shared" si="0"/>
        <v>75</v>
      </c>
    </row>
    <row r="13" spans="2:13">
      <c r="B13" s="23">
        <f t="shared" si="1"/>
        <v>5</v>
      </c>
      <c r="C13" s="23" t="s">
        <v>114</v>
      </c>
      <c r="D13" s="2" t="s">
        <v>39</v>
      </c>
      <c r="E13" s="26">
        <v>80</v>
      </c>
      <c r="F13" s="26">
        <v>88</v>
      </c>
      <c r="G13" s="26">
        <v>93</v>
      </c>
      <c r="H13" s="26">
        <v>93</v>
      </c>
      <c r="I13" s="26"/>
      <c r="J13" s="26"/>
      <c r="K13" s="26"/>
      <c r="L13" s="7">
        <f t="shared" si="0"/>
        <v>88.5</v>
      </c>
    </row>
    <row r="14" spans="2:13">
      <c r="B14" s="23">
        <f t="shared" si="1"/>
        <v>6</v>
      </c>
      <c r="C14" s="23" t="s">
        <v>115</v>
      </c>
      <c r="D14" s="2" t="s">
        <v>40</v>
      </c>
      <c r="E14" s="40">
        <v>0</v>
      </c>
      <c r="F14" s="40">
        <v>0</v>
      </c>
      <c r="G14" s="40">
        <v>0</v>
      </c>
      <c r="H14" s="40">
        <v>0</v>
      </c>
      <c r="I14" s="26"/>
      <c r="J14" s="26"/>
      <c r="K14" s="26"/>
      <c r="L14" s="7">
        <f t="shared" si="0"/>
        <v>0</v>
      </c>
    </row>
    <row r="15" spans="2:13">
      <c r="B15" s="23">
        <f t="shared" si="1"/>
        <v>7</v>
      </c>
      <c r="C15" s="23" t="s">
        <v>116</v>
      </c>
      <c r="D15" s="2" t="s">
        <v>41</v>
      </c>
      <c r="E15" s="26">
        <v>0</v>
      </c>
      <c r="F15" s="26">
        <v>70</v>
      </c>
      <c r="G15" s="26">
        <v>70</v>
      </c>
      <c r="H15" s="26">
        <v>70</v>
      </c>
      <c r="I15" s="26"/>
      <c r="J15" s="26"/>
      <c r="K15" s="26"/>
      <c r="L15" s="7">
        <f t="shared" si="0"/>
        <v>52.5</v>
      </c>
    </row>
    <row r="16" spans="2:13">
      <c r="B16" s="23">
        <f t="shared" si="1"/>
        <v>8</v>
      </c>
      <c r="C16" s="23" t="s">
        <v>117</v>
      </c>
      <c r="D16" s="2" t="s">
        <v>42</v>
      </c>
      <c r="E16" s="26">
        <v>80</v>
      </c>
      <c r="F16" s="26">
        <v>88</v>
      </c>
      <c r="G16" s="26">
        <v>90</v>
      </c>
      <c r="H16" s="26">
        <v>90</v>
      </c>
      <c r="I16" s="26"/>
      <c r="J16" s="26"/>
      <c r="K16" s="26"/>
      <c r="L16" s="7">
        <f t="shared" si="0"/>
        <v>87</v>
      </c>
    </row>
    <row r="17" spans="2:12">
      <c r="B17" s="23">
        <f t="shared" si="1"/>
        <v>9</v>
      </c>
      <c r="C17" s="23" t="s">
        <v>118</v>
      </c>
      <c r="D17" s="2" t="s">
        <v>43</v>
      </c>
      <c r="E17" s="40">
        <v>0</v>
      </c>
      <c r="F17" s="26">
        <v>70</v>
      </c>
      <c r="G17" s="40">
        <v>0</v>
      </c>
      <c r="H17" s="40">
        <v>0</v>
      </c>
      <c r="I17" s="26"/>
      <c r="J17" s="26"/>
      <c r="K17" s="26"/>
      <c r="L17" s="7">
        <f t="shared" si="0"/>
        <v>17.5</v>
      </c>
    </row>
    <row r="18" spans="2:12">
      <c r="B18" s="23">
        <f>B17+1</f>
        <v>10</v>
      </c>
      <c r="C18" s="23" t="s">
        <v>119</v>
      </c>
      <c r="D18" s="2" t="s">
        <v>44</v>
      </c>
      <c r="E18" s="40">
        <v>0</v>
      </c>
      <c r="F18" s="26">
        <v>75</v>
      </c>
      <c r="G18" s="40">
        <v>0</v>
      </c>
      <c r="H18" s="40">
        <v>0</v>
      </c>
      <c r="I18" s="26"/>
      <c r="J18" s="26"/>
      <c r="K18" s="26"/>
      <c r="L18" s="7">
        <f t="shared" si="0"/>
        <v>18.75</v>
      </c>
    </row>
    <row r="19" spans="2:12">
      <c r="B19" s="23">
        <f t="shared" si="1"/>
        <v>11</v>
      </c>
      <c r="C19" s="23" t="s">
        <v>120</v>
      </c>
      <c r="D19" s="2" t="s">
        <v>45</v>
      </c>
      <c r="E19" s="26">
        <v>80</v>
      </c>
      <c r="F19" s="26">
        <v>85</v>
      </c>
      <c r="G19" s="26">
        <v>70</v>
      </c>
      <c r="H19" s="26">
        <v>70</v>
      </c>
      <c r="I19" s="26"/>
      <c r="J19" s="26"/>
      <c r="K19" s="26"/>
      <c r="L19" s="7">
        <f t="shared" si="0"/>
        <v>76.25</v>
      </c>
    </row>
    <row r="20" spans="2:12">
      <c r="B20" s="23">
        <f t="shared" si="1"/>
        <v>12</v>
      </c>
      <c r="C20" s="23" t="s">
        <v>122</v>
      </c>
      <c r="D20" s="2" t="s">
        <v>46</v>
      </c>
      <c r="E20" s="26">
        <v>95</v>
      </c>
      <c r="F20" s="26">
        <v>85</v>
      </c>
      <c r="G20" s="26">
        <v>95</v>
      </c>
      <c r="H20" s="26">
        <v>95</v>
      </c>
      <c r="I20" s="26"/>
      <c r="J20" s="26"/>
      <c r="K20" s="26"/>
      <c r="L20" s="7">
        <f t="shared" si="0"/>
        <v>92.5</v>
      </c>
    </row>
    <row r="21" spans="2:12">
      <c r="B21" s="23">
        <f t="shared" si="1"/>
        <v>13</v>
      </c>
      <c r="C21" s="23" t="s">
        <v>121</v>
      </c>
      <c r="D21" s="2" t="s">
        <v>47</v>
      </c>
      <c r="E21" s="26">
        <v>70</v>
      </c>
      <c r="F21" s="26">
        <v>85</v>
      </c>
      <c r="G21" s="26">
        <v>60</v>
      </c>
      <c r="H21" s="26">
        <v>60</v>
      </c>
      <c r="I21" s="26"/>
      <c r="J21" s="26"/>
      <c r="K21" s="26"/>
      <c r="L21" s="7">
        <f t="shared" si="0"/>
        <v>68.75</v>
      </c>
    </row>
    <row r="22" spans="2:12">
      <c r="B22" s="23">
        <f t="shared" si="1"/>
        <v>14</v>
      </c>
      <c r="C22" s="23" t="s">
        <v>123</v>
      </c>
      <c r="D22" s="2" t="s">
        <v>48</v>
      </c>
      <c r="E22" s="40">
        <v>0</v>
      </c>
      <c r="F22" s="40">
        <v>0</v>
      </c>
      <c r="G22" s="40">
        <v>0</v>
      </c>
      <c r="H22" s="40">
        <v>0</v>
      </c>
      <c r="I22" s="26"/>
      <c r="J22" s="26"/>
      <c r="K22" s="26"/>
      <c r="L22" s="7">
        <f t="shared" si="0"/>
        <v>0</v>
      </c>
    </row>
    <row r="23" spans="2:12">
      <c r="B23" s="23">
        <f t="shared" si="1"/>
        <v>15</v>
      </c>
      <c r="C23" s="23" t="s">
        <v>210</v>
      </c>
      <c r="D23" s="2" t="s">
        <v>49</v>
      </c>
      <c r="E23" s="26">
        <v>80</v>
      </c>
      <c r="F23" s="26">
        <v>80</v>
      </c>
      <c r="G23" s="26">
        <v>75</v>
      </c>
      <c r="H23" s="26">
        <v>75</v>
      </c>
      <c r="I23" s="26"/>
      <c r="J23" s="26"/>
      <c r="K23" s="26"/>
      <c r="L23" s="7">
        <f t="shared" si="0"/>
        <v>77.5</v>
      </c>
    </row>
    <row r="24" spans="2:12">
      <c r="B24" s="23">
        <f t="shared" si="1"/>
        <v>16</v>
      </c>
      <c r="C24" s="23" t="s">
        <v>124</v>
      </c>
      <c r="D24" s="2" t="s">
        <v>50</v>
      </c>
      <c r="E24" s="40">
        <v>0</v>
      </c>
      <c r="F24" s="26">
        <v>80</v>
      </c>
      <c r="G24" s="26">
        <v>70</v>
      </c>
      <c r="H24" s="26">
        <v>70</v>
      </c>
      <c r="I24" s="26"/>
      <c r="J24" s="26"/>
      <c r="K24" s="26"/>
      <c r="L24" s="7">
        <f t="shared" si="0"/>
        <v>55</v>
      </c>
    </row>
    <row r="25" spans="2:12">
      <c r="B25" s="23">
        <f t="shared" si="1"/>
        <v>17</v>
      </c>
      <c r="C25" s="23" t="s">
        <v>126</v>
      </c>
      <c r="D25" s="2" t="s">
        <v>51</v>
      </c>
      <c r="E25" s="40">
        <v>0</v>
      </c>
      <c r="F25" s="26">
        <v>75</v>
      </c>
      <c r="G25" s="26">
        <v>70</v>
      </c>
      <c r="H25" s="26">
        <v>70</v>
      </c>
      <c r="I25" s="26"/>
      <c r="J25" s="26"/>
      <c r="K25" s="26"/>
      <c r="L25" s="7">
        <f t="shared" si="0"/>
        <v>53.75</v>
      </c>
    </row>
    <row r="26" spans="2:12">
      <c r="B26" s="23">
        <f t="shared" si="1"/>
        <v>18</v>
      </c>
      <c r="C26" s="23" t="s">
        <v>125</v>
      </c>
      <c r="D26" s="2" t="s">
        <v>52</v>
      </c>
      <c r="E26" s="26">
        <v>90</v>
      </c>
      <c r="F26" s="26">
        <v>90</v>
      </c>
      <c r="G26" s="26">
        <v>70</v>
      </c>
      <c r="H26" s="26">
        <v>70</v>
      </c>
      <c r="I26" s="26"/>
      <c r="J26" s="26"/>
      <c r="K26" s="26"/>
      <c r="L26" s="7">
        <f t="shared" si="0"/>
        <v>80</v>
      </c>
    </row>
    <row r="27" spans="2:12">
      <c r="B27" s="23">
        <f t="shared" si="1"/>
        <v>19</v>
      </c>
      <c r="C27" s="23" t="s">
        <v>127</v>
      </c>
      <c r="D27" s="2" t="s">
        <v>53</v>
      </c>
      <c r="E27" s="26">
        <v>70</v>
      </c>
      <c r="F27" s="26">
        <v>70</v>
      </c>
      <c r="G27" s="26">
        <v>70</v>
      </c>
      <c r="H27" s="26">
        <v>70</v>
      </c>
      <c r="I27" s="26"/>
      <c r="J27" s="26"/>
      <c r="K27" s="26"/>
      <c r="L27" s="7">
        <f t="shared" si="0"/>
        <v>70</v>
      </c>
    </row>
    <row r="28" spans="2:12">
      <c r="B28" s="23">
        <f t="shared" si="1"/>
        <v>20</v>
      </c>
      <c r="C28" s="23" t="s">
        <v>128</v>
      </c>
      <c r="D28" s="2" t="s">
        <v>54</v>
      </c>
      <c r="E28" s="26">
        <v>95</v>
      </c>
      <c r="F28" s="26">
        <v>90</v>
      </c>
      <c r="G28" s="26">
        <v>95</v>
      </c>
      <c r="H28" s="26">
        <v>95</v>
      </c>
      <c r="I28" s="26"/>
      <c r="J28" s="26"/>
      <c r="K28" s="26"/>
      <c r="L28" s="7">
        <f t="shared" si="0"/>
        <v>93.75</v>
      </c>
    </row>
    <row r="29" spans="2:12">
      <c r="B29" s="23">
        <f t="shared" si="1"/>
        <v>21</v>
      </c>
      <c r="C29" s="23" t="s">
        <v>129</v>
      </c>
      <c r="D29" s="2" t="s">
        <v>55</v>
      </c>
      <c r="E29" s="26">
        <v>75</v>
      </c>
      <c r="F29" s="26">
        <v>85</v>
      </c>
      <c r="G29" s="26">
        <v>75</v>
      </c>
      <c r="H29" s="26">
        <v>75</v>
      </c>
      <c r="I29" s="26"/>
      <c r="J29" s="26"/>
      <c r="K29" s="26"/>
      <c r="L29" s="7">
        <f t="shared" si="0"/>
        <v>77.5</v>
      </c>
    </row>
    <row r="30" spans="2:12">
      <c r="B30" s="23">
        <f t="shared" si="1"/>
        <v>22</v>
      </c>
      <c r="C30" s="23" t="s">
        <v>130</v>
      </c>
      <c r="D30" s="2" t="s">
        <v>56</v>
      </c>
      <c r="E30" s="26">
        <v>80</v>
      </c>
      <c r="F30" s="26">
        <v>85</v>
      </c>
      <c r="G30" s="26">
        <v>75</v>
      </c>
      <c r="H30" s="26">
        <v>77</v>
      </c>
      <c r="I30" s="26"/>
      <c r="J30" s="26"/>
      <c r="K30" s="26"/>
      <c r="L30" s="7">
        <f t="shared" si="0"/>
        <v>79.25</v>
      </c>
    </row>
    <row r="31" spans="2:12">
      <c r="B31" s="23">
        <f t="shared" si="1"/>
        <v>23</v>
      </c>
      <c r="C31" s="23" t="s">
        <v>131</v>
      </c>
      <c r="D31" s="2" t="s">
        <v>57</v>
      </c>
      <c r="E31" s="40">
        <v>0</v>
      </c>
      <c r="F31" s="26">
        <v>80</v>
      </c>
      <c r="G31" s="40">
        <v>0</v>
      </c>
      <c r="H31" s="40">
        <v>0</v>
      </c>
      <c r="I31" s="26"/>
      <c r="J31" s="26"/>
      <c r="K31" s="26"/>
      <c r="L31" s="7">
        <f t="shared" si="0"/>
        <v>20</v>
      </c>
    </row>
    <row r="32" spans="2:12">
      <c r="B32" s="23">
        <f t="shared" si="1"/>
        <v>24</v>
      </c>
      <c r="C32" s="23" t="s">
        <v>213</v>
      </c>
      <c r="D32" s="2" t="s">
        <v>58</v>
      </c>
      <c r="E32" s="26">
        <v>80</v>
      </c>
      <c r="F32" s="26">
        <v>85</v>
      </c>
      <c r="G32" s="40">
        <v>0</v>
      </c>
      <c r="H32" s="40">
        <v>0</v>
      </c>
      <c r="I32" s="26"/>
      <c r="J32" s="26"/>
      <c r="K32" s="26"/>
      <c r="L32" s="7">
        <f t="shared" si="0"/>
        <v>41.25</v>
      </c>
    </row>
    <row r="33" spans="2:12">
      <c r="B33" s="23">
        <f>B32+1</f>
        <v>25</v>
      </c>
      <c r="C33" s="23" t="s">
        <v>212</v>
      </c>
      <c r="D33" s="38" t="s">
        <v>211</v>
      </c>
      <c r="E33" s="26">
        <v>70</v>
      </c>
      <c r="F33" s="40">
        <v>0</v>
      </c>
      <c r="G33" s="40">
        <v>0</v>
      </c>
      <c r="H33" s="40">
        <v>0</v>
      </c>
      <c r="I33" s="26"/>
      <c r="J33" s="26"/>
      <c r="K33" s="26"/>
      <c r="L33" s="7">
        <f t="shared" si="0"/>
        <v>17.5</v>
      </c>
    </row>
    <row r="34" spans="2:12">
      <c r="B34" s="23">
        <f t="shared" si="1"/>
        <v>26</v>
      </c>
      <c r="C34" s="23"/>
      <c r="D34" s="28"/>
      <c r="E34" s="26"/>
      <c r="F34" s="26"/>
      <c r="G34" s="26"/>
      <c r="H34" s="26"/>
      <c r="I34" s="26"/>
      <c r="J34" s="26"/>
      <c r="K34" s="26"/>
      <c r="L34" s="7">
        <f t="shared" ref="L34:L48" si="2">SUM(E34:K34)/7</f>
        <v>0</v>
      </c>
    </row>
    <row r="35" spans="2:12">
      <c r="B35" s="23">
        <f t="shared" si="1"/>
        <v>27</v>
      </c>
      <c r="C35" s="23"/>
      <c r="D35" s="28"/>
      <c r="E35" s="26"/>
      <c r="F35" s="26"/>
      <c r="G35" s="26"/>
      <c r="H35" s="26"/>
      <c r="I35" s="26"/>
      <c r="J35" s="26"/>
      <c r="K35" s="26"/>
      <c r="L35" s="7">
        <f t="shared" si="2"/>
        <v>0</v>
      </c>
    </row>
    <row r="36" spans="2:12">
      <c r="B36" s="23">
        <f t="shared" si="1"/>
        <v>28</v>
      </c>
      <c r="C36" s="23"/>
      <c r="D36" s="28"/>
      <c r="E36" s="26"/>
      <c r="F36" s="26"/>
      <c r="G36" s="26"/>
      <c r="H36" s="26"/>
      <c r="I36" s="26"/>
      <c r="J36" s="26"/>
      <c r="K36" s="26"/>
      <c r="L36" s="7">
        <f t="shared" si="2"/>
        <v>0</v>
      </c>
    </row>
    <row r="37" spans="2:12">
      <c r="B37" s="23">
        <f t="shared" si="1"/>
        <v>29</v>
      </c>
      <c r="C37" s="23"/>
      <c r="D37" s="28"/>
      <c r="E37" s="26"/>
      <c r="F37" s="26"/>
      <c r="G37" s="26"/>
      <c r="H37" s="26"/>
      <c r="I37" s="26"/>
      <c r="J37" s="26"/>
      <c r="K37" s="26"/>
      <c r="L37" s="7">
        <f t="shared" si="2"/>
        <v>0</v>
      </c>
    </row>
    <row r="38" spans="2:12">
      <c r="B38" s="23">
        <f t="shared" si="1"/>
        <v>30</v>
      </c>
      <c r="C38" s="23"/>
      <c r="D38" s="28"/>
      <c r="E38" s="26"/>
      <c r="F38" s="26"/>
      <c r="G38" s="26"/>
      <c r="H38" s="26"/>
      <c r="I38" s="26"/>
      <c r="J38" s="26"/>
      <c r="K38" s="26"/>
      <c r="L38" s="7">
        <f t="shared" si="2"/>
        <v>0</v>
      </c>
    </row>
    <row r="39" spans="2:12">
      <c r="B39" s="23">
        <f t="shared" si="1"/>
        <v>31</v>
      </c>
      <c r="C39" s="23"/>
      <c r="D39" s="28"/>
      <c r="E39" s="26"/>
      <c r="F39" s="26"/>
      <c r="G39" s="26"/>
      <c r="H39" s="26"/>
      <c r="I39" s="26"/>
      <c r="J39" s="26"/>
      <c r="K39" s="26"/>
      <c r="L39" s="7">
        <f t="shared" si="2"/>
        <v>0</v>
      </c>
    </row>
    <row r="40" spans="2:12">
      <c r="B40" s="23">
        <f t="shared" si="1"/>
        <v>32</v>
      </c>
      <c r="C40" s="23"/>
      <c r="D40" s="28"/>
      <c r="E40" s="26"/>
      <c r="F40" s="26"/>
      <c r="G40" s="26"/>
      <c r="H40" s="26"/>
      <c r="I40" s="26"/>
      <c r="J40" s="26"/>
      <c r="K40" s="26"/>
      <c r="L40" s="7">
        <f t="shared" si="2"/>
        <v>0</v>
      </c>
    </row>
    <row r="41" spans="2:12">
      <c r="B41" s="23">
        <f t="shared" si="1"/>
        <v>33</v>
      </c>
      <c r="C41" s="23"/>
      <c r="D41" s="28"/>
      <c r="E41" s="26"/>
      <c r="F41" s="26"/>
      <c r="G41" s="26"/>
      <c r="H41" s="26"/>
      <c r="I41" s="26"/>
      <c r="J41" s="26"/>
      <c r="K41" s="26"/>
      <c r="L41" s="7">
        <f t="shared" si="2"/>
        <v>0</v>
      </c>
    </row>
    <row r="42" spans="2:12">
      <c r="B42" s="23">
        <f t="shared" si="1"/>
        <v>34</v>
      </c>
      <c r="C42" s="23"/>
      <c r="D42" s="28"/>
      <c r="E42" s="26"/>
      <c r="F42" s="26"/>
      <c r="G42" s="26"/>
      <c r="H42" s="26"/>
      <c r="I42" s="26"/>
      <c r="J42" s="26"/>
      <c r="K42" s="26"/>
      <c r="L42" s="7">
        <f t="shared" si="2"/>
        <v>0</v>
      </c>
    </row>
    <row r="43" spans="2:12">
      <c r="B43" s="23">
        <f t="shared" si="1"/>
        <v>35</v>
      </c>
      <c r="C43" s="23"/>
      <c r="D43" s="28"/>
      <c r="E43" s="26"/>
      <c r="F43" s="26"/>
      <c r="G43" s="26"/>
      <c r="H43" s="26"/>
      <c r="I43" s="26"/>
      <c r="J43" s="26"/>
      <c r="K43" s="26"/>
      <c r="L43" s="7">
        <f t="shared" si="2"/>
        <v>0</v>
      </c>
    </row>
    <row r="44" spans="2:12">
      <c r="B44" s="23">
        <f t="shared" si="1"/>
        <v>36</v>
      </c>
      <c r="C44" s="23"/>
      <c r="D44" s="28"/>
      <c r="E44" s="26"/>
      <c r="F44" s="26"/>
      <c r="G44" s="26"/>
      <c r="H44" s="26"/>
      <c r="I44" s="26"/>
      <c r="J44" s="26"/>
      <c r="K44" s="26"/>
      <c r="L44" s="7">
        <f t="shared" si="2"/>
        <v>0</v>
      </c>
    </row>
    <row r="45" spans="2:12">
      <c r="B45" s="23">
        <f t="shared" si="1"/>
        <v>37</v>
      </c>
      <c r="C45" s="4"/>
      <c r="D45" s="28"/>
      <c r="E45" s="26"/>
      <c r="F45" s="26"/>
      <c r="G45" s="26"/>
      <c r="H45" s="26"/>
      <c r="I45" s="26"/>
      <c r="J45" s="26"/>
      <c r="K45" s="26"/>
      <c r="L45" s="7">
        <f t="shared" si="2"/>
        <v>0</v>
      </c>
    </row>
    <row r="46" spans="2:12">
      <c r="B46" s="23">
        <f t="shared" si="1"/>
        <v>38</v>
      </c>
      <c r="C46" s="4"/>
      <c r="D46" s="28"/>
      <c r="E46" s="26"/>
      <c r="F46" s="26"/>
      <c r="G46" s="26"/>
      <c r="H46" s="26"/>
      <c r="I46" s="26"/>
      <c r="J46" s="26"/>
      <c r="K46" s="26"/>
      <c r="L46" s="7">
        <f t="shared" si="2"/>
        <v>0</v>
      </c>
    </row>
    <row r="47" spans="2:12">
      <c r="B47" s="23">
        <f t="shared" si="1"/>
        <v>39</v>
      </c>
      <c r="C47" s="4"/>
      <c r="D47" s="28"/>
      <c r="E47" s="26"/>
      <c r="F47" s="26"/>
      <c r="G47" s="26"/>
      <c r="H47" s="26"/>
      <c r="I47" s="26"/>
      <c r="J47" s="26"/>
      <c r="K47" s="26"/>
      <c r="L47" s="7">
        <f t="shared" si="2"/>
        <v>0</v>
      </c>
    </row>
    <row r="48" spans="2:12">
      <c r="B48" s="23">
        <f t="shared" si="1"/>
        <v>40</v>
      </c>
      <c r="C48" s="4"/>
      <c r="D48" s="28"/>
      <c r="E48" s="26"/>
      <c r="F48" s="26"/>
      <c r="G48" s="26"/>
      <c r="H48" s="26"/>
      <c r="I48" s="26"/>
      <c r="J48" s="26"/>
      <c r="K48" s="26"/>
      <c r="L48" s="7">
        <f t="shared" si="2"/>
        <v>0</v>
      </c>
    </row>
    <row r="49" spans="2:12">
      <c r="B49" s="23">
        <f t="shared" si="1"/>
        <v>41</v>
      </c>
      <c r="C49" s="4"/>
      <c r="D49" s="28"/>
      <c r="E49" s="26"/>
      <c r="F49" s="26"/>
      <c r="G49" s="26"/>
      <c r="H49" s="26"/>
      <c r="I49" s="26"/>
      <c r="J49" s="26"/>
      <c r="K49" s="26"/>
      <c r="L49" s="7">
        <f t="shared" ref="L49:L53" si="3">SUM(E49:K49)/7</f>
        <v>0</v>
      </c>
    </row>
    <row r="50" spans="2:12">
      <c r="B50" s="23">
        <f t="shared" si="1"/>
        <v>42</v>
      </c>
      <c r="C50" s="4"/>
      <c r="D50" s="28"/>
      <c r="E50" s="26"/>
      <c r="F50" s="26"/>
      <c r="G50" s="26"/>
      <c r="H50" s="26"/>
      <c r="I50" s="26"/>
      <c r="J50" s="26"/>
      <c r="K50" s="26"/>
      <c r="L50" s="7">
        <f t="shared" si="3"/>
        <v>0</v>
      </c>
    </row>
    <row r="51" spans="2:12">
      <c r="B51" s="23">
        <f t="shared" si="1"/>
        <v>43</v>
      </c>
      <c r="C51" s="4"/>
      <c r="D51" s="28"/>
      <c r="E51" s="26"/>
      <c r="F51" s="26"/>
      <c r="G51" s="26"/>
      <c r="H51" s="26"/>
      <c r="I51" s="26"/>
      <c r="J51" s="26"/>
      <c r="K51" s="26"/>
      <c r="L51" s="7">
        <f t="shared" si="3"/>
        <v>0</v>
      </c>
    </row>
    <row r="52" spans="2:12">
      <c r="B52" s="23">
        <f t="shared" si="1"/>
        <v>44</v>
      </c>
      <c r="C52" s="4"/>
      <c r="D52" s="28"/>
      <c r="E52" s="26"/>
      <c r="F52" s="26"/>
      <c r="G52" s="26"/>
      <c r="H52" s="26"/>
      <c r="I52" s="26"/>
      <c r="J52" s="26"/>
      <c r="K52" s="26"/>
      <c r="L52" s="7">
        <f t="shared" si="3"/>
        <v>0</v>
      </c>
    </row>
    <row r="53" spans="2:12">
      <c r="B53" s="23">
        <f t="shared" si="1"/>
        <v>45</v>
      </c>
      <c r="C53" s="13"/>
      <c r="D53" s="29"/>
      <c r="E53" s="2"/>
      <c r="F53" s="2"/>
      <c r="G53" s="2"/>
      <c r="H53" s="2"/>
      <c r="I53" s="2"/>
      <c r="J53" s="2"/>
      <c r="K53" s="2"/>
      <c r="L53" s="7">
        <f t="shared" si="3"/>
        <v>0</v>
      </c>
    </row>
    <row r="54" spans="2:12">
      <c r="C54" s="45"/>
      <c r="D54" s="45"/>
      <c r="E54" s="24">
        <f t="shared" ref="E54:K54" si="4">COUNTIF(E9:E53,"&gt;=70")</f>
        <v>15</v>
      </c>
      <c r="F54" s="24">
        <f t="shared" si="4"/>
        <v>20</v>
      </c>
      <c r="G54" s="24">
        <f t="shared" si="4"/>
        <v>15</v>
      </c>
      <c r="H54" s="24">
        <f t="shared" si="4"/>
        <v>15</v>
      </c>
      <c r="I54" s="24">
        <f t="shared" si="4"/>
        <v>0</v>
      </c>
      <c r="J54" s="24">
        <f t="shared" si="4"/>
        <v>0</v>
      </c>
      <c r="K54" s="24">
        <f t="shared" si="4"/>
        <v>0</v>
      </c>
      <c r="L54" s="18">
        <f>COUNTIF(L9:L48,"&gt;=70")</f>
        <v>11</v>
      </c>
    </row>
    <row r="55" spans="2:12">
      <c r="C55" s="42"/>
      <c r="D55" s="42"/>
      <c r="E55" s="22">
        <f t="shared" ref="E55:L55" si="5">COUNTIF(E9:E53,"&lt;70")</f>
        <v>10</v>
      </c>
      <c r="F55" s="22">
        <f t="shared" si="5"/>
        <v>5</v>
      </c>
      <c r="G55" s="22">
        <f t="shared" si="5"/>
        <v>10</v>
      </c>
      <c r="H55" s="22">
        <f t="shared" si="5"/>
        <v>10</v>
      </c>
      <c r="I55" s="22">
        <f t="shared" si="5"/>
        <v>0</v>
      </c>
      <c r="J55" s="22">
        <f t="shared" si="5"/>
        <v>0</v>
      </c>
      <c r="K55" s="22">
        <f t="shared" si="5"/>
        <v>0</v>
      </c>
      <c r="L55" s="22">
        <f t="shared" si="5"/>
        <v>34</v>
      </c>
    </row>
    <row r="56" spans="2:12">
      <c r="C56" s="42"/>
      <c r="D56" s="42"/>
      <c r="E56" s="22">
        <f t="shared" ref="E56:L56" si="6">COUNT(E9:E53)</f>
        <v>25</v>
      </c>
      <c r="F56" s="22">
        <f t="shared" si="6"/>
        <v>25</v>
      </c>
      <c r="G56" s="22">
        <f t="shared" si="6"/>
        <v>25</v>
      </c>
      <c r="H56" s="22">
        <f t="shared" si="6"/>
        <v>25</v>
      </c>
      <c r="I56" s="22">
        <f t="shared" si="6"/>
        <v>0</v>
      </c>
      <c r="J56" s="22">
        <f t="shared" si="6"/>
        <v>0</v>
      </c>
      <c r="K56" s="22">
        <f t="shared" si="6"/>
        <v>0</v>
      </c>
      <c r="L56" s="22">
        <f t="shared" si="6"/>
        <v>45</v>
      </c>
    </row>
    <row r="57" spans="2:12">
      <c r="C57" s="42"/>
      <c r="D57" s="42"/>
      <c r="E57" s="16">
        <f>E54/E56</f>
        <v>0.6</v>
      </c>
      <c r="F57" s="17">
        <f t="shared" ref="F57:L57" si="7">F54/F56</f>
        <v>0.8</v>
      </c>
      <c r="G57" s="17">
        <f t="shared" si="7"/>
        <v>0.6</v>
      </c>
      <c r="H57" s="17">
        <f t="shared" si="7"/>
        <v>0.6</v>
      </c>
      <c r="I57" s="17" t="e">
        <f t="shared" si="7"/>
        <v>#DIV/0!</v>
      </c>
      <c r="J57" s="17" t="e">
        <f t="shared" si="7"/>
        <v>#DIV/0!</v>
      </c>
      <c r="K57" s="17" t="e">
        <f t="shared" si="7"/>
        <v>#DIV/0!</v>
      </c>
      <c r="L57" s="17">
        <f t="shared" si="7"/>
        <v>0.24444444444444444</v>
      </c>
    </row>
    <row r="58" spans="2:12">
      <c r="C58" s="42"/>
      <c r="D58" s="42"/>
      <c r="E58" s="16">
        <f>E55/E56</f>
        <v>0.4</v>
      </c>
      <c r="F58" s="16">
        <f t="shared" ref="F58:L58" si="8">F55/F56</f>
        <v>0.2</v>
      </c>
      <c r="G58" s="17">
        <f t="shared" si="8"/>
        <v>0.4</v>
      </c>
      <c r="H58" s="17">
        <f t="shared" si="8"/>
        <v>0.4</v>
      </c>
      <c r="I58" s="17" t="e">
        <f t="shared" si="8"/>
        <v>#DIV/0!</v>
      </c>
      <c r="J58" s="17" t="e">
        <f t="shared" si="8"/>
        <v>#DIV/0!</v>
      </c>
      <c r="K58" s="17" t="e">
        <f t="shared" si="8"/>
        <v>#DIV/0!</v>
      </c>
      <c r="L58" s="17">
        <f t="shared" si="8"/>
        <v>0.75555555555555554</v>
      </c>
    </row>
    <row r="59" spans="2:12">
      <c r="C59" s="42"/>
      <c r="D59" s="42"/>
    </row>
    <row r="60" spans="2:12">
      <c r="C60" s="21"/>
      <c r="D60" s="21"/>
    </row>
    <row r="61" spans="2:12">
      <c r="E61" s="43"/>
      <c r="F61" s="43"/>
      <c r="G61" s="43"/>
      <c r="H61" s="43"/>
      <c r="I61" s="43"/>
      <c r="J61" s="43"/>
      <c r="K61" s="43"/>
    </row>
    <row r="62" spans="2:12">
      <c r="E62" s="44" t="s">
        <v>18</v>
      </c>
      <c r="F62" s="44"/>
      <c r="G62" s="44"/>
      <c r="H62" s="44"/>
      <c r="I62" s="44"/>
      <c r="J62" s="44"/>
      <c r="K62" s="44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zoomScalePageLayoutView="84" workbookViewId="0">
      <selection activeCell="P11" sqref="P11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1"/>
      <c r="R2" s="1"/>
    </row>
    <row r="3" spans="2:18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1"/>
      <c r="R3" s="11"/>
    </row>
    <row r="4" spans="2:18">
      <c r="C4" t="s">
        <v>0</v>
      </c>
      <c r="D4" s="59" t="s">
        <v>25</v>
      </c>
      <c r="E4" s="59"/>
      <c r="F4" s="59"/>
      <c r="G4" s="59"/>
      <c r="I4" t="s">
        <v>1</v>
      </c>
      <c r="J4" s="48" t="s">
        <v>32</v>
      </c>
      <c r="K4" s="48"/>
      <c r="M4" t="s">
        <v>2</v>
      </c>
      <c r="N4" s="49">
        <v>45259</v>
      </c>
      <c r="O4" s="49"/>
    </row>
    <row r="5" spans="2:18" ht="6.75" customHeight="1">
      <c r="D5" s="3"/>
      <c r="E5" s="3"/>
      <c r="F5" s="3"/>
      <c r="G5" s="3"/>
    </row>
    <row r="6" spans="2:18">
      <c r="C6" t="s">
        <v>3</v>
      </c>
      <c r="D6" s="48" t="s">
        <v>26</v>
      </c>
      <c r="E6" s="48"/>
      <c r="F6" s="48"/>
      <c r="G6" s="48"/>
      <c r="I6" s="60" t="s">
        <v>22</v>
      </c>
      <c r="J6" s="60"/>
      <c r="K6" s="50" t="s">
        <v>24</v>
      </c>
      <c r="L6" s="50"/>
      <c r="M6" s="50"/>
      <c r="N6" s="50"/>
      <c r="O6" s="50"/>
      <c r="P6" s="50"/>
    </row>
    <row r="7" spans="2:18" ht="11.25" customHeight="1"/>
    <row r="8" spans="2:18">
      <c r="B8" s="2" t="s">
        <v>4</v>
      </c>
      <c r="C8" s="2" t="s">
        <v>6</v>
      </c>
      <c r="D8" s="61" t="s">
        <v>5</v>
      </c>
      <c r="E8" s="61"/>
      <c r="F8" s="61"/>
      <c r="G8" s="61"/>
      <c r="H8" s="61"/>
      <c r="I8" s="61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>
      <c r="B9" s="9">
        <v>1</v>
      </c>
      <c r="C9" s="9" t="s">
        <v>217</v>
      </c>
      <c r="D9" s="58" t="s">
        <v>214</v>
      </c>
      <c r="E9" s="58"/>
      <c r="F9" s="58"/>
      <c r="G9" s="58"/>
      <c r="H9" s="58"/>
      <c r="I9" s="58"/>
      <c r="J9" s="19">
        <v>70</v>
      </c>
      <c r="K9" s="10">
        <v>75</v>
      </c>
      <c r="L9" s="10">
        <v>70</v>
      </c>
      <c r="M9" s="10">
        <v>70</v>
      </c>
      <c r="N9" s="10">
        <v>70</v>
      </c>
      <c r="O9" s="10">
        <v>70</v>
      </c>
      <c r="P9" s="10">
        <v>70</v>
      </c>
      <c r="Q9" s="7">
        <f>SUM(J9:P9)/7</f>
        <v>70.714285714285708</v>
      </c>
    </row>
    <row r="10" spans="2:18">
      <c r="B10" s="9">
        <f>B9+1</f>
        <v>2</v>
      </c>
      <c r="C10" s="9" t="s">
        <v>216</v>
      </c>
      <c r="D10" s="58" t="s">
        <v>215</v>
      </c>
      <c r="E10" s="58"/>
      <c r="F10" s="58"/>
      <c r="G10" s="58"/>
      <c r="H10" s="58"/>
      <c r="I10" s="58"/>
      <c r="J10" s="19">
        <v>70</v>
      </c>
      <c r="K10" s="10">
        <v>75</v>
      </c>
      <c r="L10" s="10">
        <v>70</v>
      </c>
      <c r="M10" s="10">
        <v>70</v>
      </c>
      <c r="N10" s="10">
        <v>70</v>
      </c>
      <c r="O10" s="10">
        <v>70</v>
      </c>
      <c r="P10" s="10">
        <v>70</v>
      </c>
      <c r="Q10" s="7">
        <f t="shared" ref="Q10:Q48" si="0">SUM(J10:P10)/7</f>
        <v>70.714285714285708</v>
      </c>
    </row>
    <row r="11" spans="2:18">
      <c r="B11" s="9">
        <f t="shared" ref="B11:B53" si="1">B10+1</f>
        <v>3</v>
      </c>
      <c r="C11" s="9"/>
      <c r="D11" s="58"/>
      <c r="E11" s="58"/>
      <c r="F11" s="58"/>
      <c r="G11" s="58"/>
      <c r="H11" s="58"/>
      <c r="I11" s="58"/>
      <c r="J11" s="19"/>
      <c r="K11" s="10"/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7">
        <f t="shared" si="0"/>
        <v>0</v>
      </c>
    </row>
    <row r="12" spans="2:18">
      <c r="B12" s="9">
        <f t="shared" si="1"/>
        <v>4</v>
      </c>
      <c r="C12" s="9"/>
      <c r="D12" s="58"/>
      <c r="E12" s="58"/>
      <c r="F12" s="58"/>
      <c r="G12" s="58"/>
      <c r="H12" s="58"/>
      <c r="I12" s="58"/>
      <c r="J12" s="19"/>
      <c r="K12" s="10"/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7">
        <f t="shared" si="0"/>
        <v>0</v>
      </c>
    </row>
    <row r="13" spans="2:18">
      <c r="B13" s="9">
        <f t="shared" si="1"/>
        <v>5</v>
      </c>
      <c r="C13" s="9"/>
      <c r="D13" s="58"/>
      <c r="E13" s="58"/>
      <c r="F13" s="58"/>
      <c r="G13" s="58"/>
      <c r="H13" s="58"/>
      <c r="I13" s="58"/>
      <c r="J13" s="19"/>
      <c r="K13" s="10"/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7">
        <f t="shared" si="0"/>
        <v>0</v>
      </c>
    </row>
    <row r="14" spans="2:18">
      <c r="B14" s="9">
        <f t="shared" si="1"/>
        <v>6</v>
      </c>
      <c r="C14" s="9"/>
      <c r="D14" s="58"/>
      <c r="E14" s="58"/>
      <c r="F14" s="58"/>
      <c r="G14" s="58"/>
      <c r="H14" s="58"/>
      <c r="I14" s="58"/>
      <c r="J14" s="19"/>
      <c r="K14" s="10"/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7">
        <f t="shared" si="0"/>
        <v>0</v>
      </c>
    </row>
    <row r="15" spans="2:18">
      <c r="B15" s="9">
        <f t="shared" si="1"/>
        <v>7</v>
      </c>
      <c r="C15" s="9"/>
      <c r="D15" s="58"/>
      <c r="E15" s="58"/>
      <c r="F15" s="58"/>
      <c r="G15" s="58"/>
      <c r="H15" s="58"/>
      <c r="I15" s="58"/>
      <c r="J15" s="19"/>
      <c r="K15" s="10"/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7">
        <f t="shared" si="0"/>
        <v>0</v>
      </c>
    </row>
    <row r="16" spans="2:18">
      <c r="B16" s="9">
        <f t="shared" si="1"/>
        <v>8</v>
      </c>
      <c r="C16" s="9"/>
      <c r="D16" s="58"/>
      <c r="E16" s="58"/>
      <c r="F16" s="58"/>
      <c r="G16" s="58"/>
      <c r="H16" s="58"/>
      <c r="I16" s="58"/>
      <c r="J16" s="19"/>
      <c r="K16" s="10"/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7">
        <f t="shared" si="0"/>
        <v>0</v>
      </c>
    </row>
    <row r="17" spans="2:17">
      <c r="B17" s="9">
        <f t="shared" si="1"/>
        <v>9</v>
      </c>
      <c r="C17" s="9"/>
      <c r="D17" s="58"/>
      <c r="E17" s="58"/>
      <c r="F17" s="58"/>
      <c r="G17" s="58"/>
      <c r="H17" s="58"/>
      <c r="I17" s="58"/>
      <c r="J17" s="19"/>
      <c r="K17" s="10"/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7">
        <f t="shared" si="0"/>
        <v>0</v>
      </c>
    </row>
    <row r="18" spans="2:17">
      <c r="B18" s="9">
        <f t="shared" si="1"/>
        <v>10</v>
      </c>
      <c r="C18" s="9"/>
      <c r="D18" s="58"/>
      <c r="E18" s="58"/>
      <c r="F18" s="58"/>
      <c r="G18" s="58"/>
      <c r="H18" s="58"/>
      <c r="I18" s="58"/>
      <c r="J18" s="19"/>
      <c r="K18" s="10"/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7">
        <f t="shared" si="0"/>
        <v>0</v>
      </c>
    </row>
    <row r="19" spans="2:17">
      <c r="B19" s="9">
        <f t="shared" si="1"/>
        <v>11</v>
      </c>
      <c r="C19" s="9"/>
      <c r="D19" s="53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10"/>
      <c r="P19" s="10"/>
      <c r="Q19" s="7">
        <f t="shared" si="0"/>
        <v>0</v>
      </c>
    </row>
    <row r="20" spans="2:17">
      <c r="B20" s="9">
        <f t="shared" si="1"/>
        <v>12</v>
      </c>
      <c r="C20" s="9"/>
      <c r="D20" s="53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10"/>
      <c r="P20" s="10"/>
      <c r="Q20" s="7">
        <f t="shared" si="0"/>
        <v>0</v>
      </c>
    </row>
    <row r="21" spans="2:17">
      <c r="B21" s="9">
        <f t="shared" si="1"/>
        <v>13</v>
      </c>
      <c r="C21" s="9"/>
      <c r="D21" s="53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10"/>
      <c r="P21" s="10"/>
      <c r="Q21" s="7">
        <f t="shared" si="0"/>
        <v>0</v>
      </c>
    </row>
    <row r="22" spans="2:17">
      <c r="B22" s="9">
        <f t="shared" si="1"/>
        <v>14</v>
      </c>
      <c r="C22" s="9"/>
      <c r="D22" s="53"/>
      <c r="E22" s="53"/>
      <c r="F22" s="53"/>
      <c r="G22" s="53"/>
      <c r="H22" s="53"/>
      <c r="I22" s="53"/>
      <c r="J22" s="10"/>
      <c r="K22" s="10"/>
      <c r="L22" s="10"/>
      <c r="M22" s="10"/>
      <c r="N22" s="10"/>
      <c r="O22" s="10"/>
      <c r="P22" s="10"/>
      <c r="Q22" s="7">
        <f t="shared" si="0"/>
        <v>0</v>
      </c>
    </row>
    <row r="23" spans="2:17">
      <c r="B23" s="9">
        <f t="shared" si="1"/>
        <v>15</v>
      </c>
      <c r="C23" s="9"/>
      <c r="D23" s="53"/>
      <c r="E23" s="53"/>
      <c r="F23" s="53"/>
      <c r="G23" s="53"/>
      <c r="H23" s="53"/>
      <c r="I23" s="53"/>
      <c r="J23" s="10"/>
      <c r="K23" s="10"/>
      <c r="L23" s="10"/>
      <c r="M23" s="10"/>
      <c r="N23" s="10"/>
      <c r="O23" s="10"/>
      <c r="P23" s="10"/>
      <c r="Q23" s="7">
        <f t="shared" si="0"/>
        <v>0</v>
      </c>
    </row>
    <row r="24" spans="2:17">
      <c r="B24" s="9">
        <f t="shared" si="1"/>
        <v>16</v>
      </c>
      <c r="C24" s="9"/>
      <c r="D24" s="53"/>
      <c r="E24" s="53"/>
      <c r="F24" s="53"/>
      <c r="G24" s="53"/>
      <c r="H24" s="53"/>
      <c r="I24" s="53"/>
      <c r="J24" s="10"/>
      <c r="K24" s="10"/>
      <c r="L24" s="10"/>
      <c r="M24" s="10"/>
      <c r="N24" s="10"/>
      <c r="O24" s="10"/>
      <c r="P24" s="10"/>
      <c r="Q24" s="7">
        <f t="shared" si="0"/>
        <v>0</v>
      </c>
    </row>
    <row r="25" spans="2:17">
      <c r="B25" s="9">
        <f t="shared" si="1"/>
        <v>17</v>
      </c>
      <c r="C25" s="9"/>
      <c r="D25" s="53"/>
      <c r="E25" s="53"/>
      <c r="F25" s="53"/>
      <c r="G25" s="53"/>
      <c r="H25" s="53"/>
      <c r="I25" s="53"/>
      <c r="J25" s="10"/>
      <c r="K25" s="10"/>
      <c r="L25" s="10"/>
      <c r="M25" s="10"/>
      <c r="N25" s="10"/>
      <c r="O25" s="10"/>
      <c r="P25" s="10"/>
      <c r="Q25" s="7">
        <f t="shared" si="0"/>
        <v>0</v>
      </c>
    </row>
    <row r="26" spans="2:17">
      <c r="B26" s="9">
        <f t="shared" si="1"/>
        <v>18</v>
      </c>
      <c r="C26" s="9"/>
      <c r="D26" s="53"/>
      <c r="E26" s="53"/>
      <c r="F26" s="53"/>
      <c r="G26" s="53"/>
      <c r="H26" s="53"/>
      <c r="I26" s="53"/>
      <c r="J26" s="10"/>
      <c r="K26" s="10"/>
      <c r="L26" s="10"/>
      <c r="M26" s="10"/>
      <c r="N26" s="10"/>
      <c r="O26" s="10"/>
      <c r="P26" s="10"/>
      <c r="Q26" s="7">
        <f t="shared" si="0"/>
        <v>0</v>
      </c>
    </row>
    <row r="27" spans="2:17">
      <c r="B27" s="9">
        <f t="shared" si="1"/>
        <v>19</v>
      </c>
      <c r="C27" s="9"/>
      <c r="D27" s="53"/>
      <c r="E27" s="53"/>
      <c r="F27" s="53"/>
      <c r="G27" s="53"/>
      <c r="H27" s="53"/>
      <c r="I27" s="53"/>
      <c r="J27" s="10"/>
      <c r="K27" s="10"/>
      <c r="L27" s="10"/>
      <c r="M27" s="10"/>
      <c r="N27" s="10"/>
      <c r="O27" s="10"/>
      <c r="P27" s="10"/>
      <c r="Q27" s="7">
        <f t="shared" si="0"/>
        <v>0</v>
      </c>
    </row>
    <row r="28" spans="2:17">
      <c r="B28" s="9">
        <f t="shared" si="1"/>
        <v>20</v>
      </c>
      <c r="C28" s="9"/>
      <c r="D28" s="53"/>
      <c r="E28" s="53"/>
      <c r="F28" s="53"/>
      <c r="G28" s="53"/>
      <c r="H28" s="53"/>
      <c r="I28" s="53"/>
      <c r="J28" s="10"/>
      <c r="K28" s="10"/>
      <c r="L28" s="10"/>
      <c r="M28" s="10"/>
      <c r="N28" s="10"/>
      <c r="O28" s="10"/>
      <c r="P28" s="10"/>
      <c r="Q28" s="7">
        <f t="shared" si="0"/>
        <v>0</v>
      </c>
    </row>
    <row r="29" spans="2:17">
      <c r="B29" s="9">
        <f t="shared" si="1"/>
        <v>21</v>
      </c>
      <c r="C29" s="9"/>
      <c r="D29" s="53"/>
      <c r="E29" s="53"/>
      <c r="F29" s="53"/>
      <c r="G29" s="53"/>
      <c r="H29" s="53"/>
      <c r="I29" s="53"/>
      <c r="J29" s="10"/>
      <c r="K29" s="10"/>
      <c r="L29" s="10"/>
      <c r="M29" s="10"/>
      <c r="N29" s="10"/>
      <c r="O29" s="10"/>
      <c r="P29" s="10"/>
      <c r="Q29" s="7">
        <f t="shared" si="0"/>
        <v>0</v>
      </c>
    </row>
    <row r="30" spans="2:17">
      <c r="B30" s="9">
        <f t="shared" si="1"/>
        <v>22</v>
      </c>
      <c r="C30" s="9"/>
      <c r="D30" s="53"/>
      <c r="E30" s="53"/>
      <c r="F30" s="53"/>
      <c r="G30" s="53"/>
      <c r="H30" s="53"/>
      <c r="I30" s="53"/>
      <c r="J30" s="10"/>
      <c r="K30" s="10"/>
      <c r="L30" s="10"/>
      <c r="M30" s="10"/>
      <c r="N30" s="10"/>
      <c r="O30" s="10"/>
      <c r="P30" s="10"/>
      <c r="Q30" s="7">
        <f t="shared" si="0"/>
        <v>0</v>
      </c>
    </row>
    <row r="31" spans="2:17">
      <c r="B31" s="9">
        <f t="shared" si="1"/>
        <v>23</v>
      </c>
      <c r="C31" s="9"/>
      <c r="D31" s="53"/>
      <c r="E31" s="53"/>
      <c r="F31" s="53"/>
      <c r="G31" s="53"/>
      <c r="H31" s="53"/>
      <c r="I31" s="53"/>
      <c r="J31" s="10"/>
      <c r="K31" s="10"/>
      <c r="L31" s="10"/>
      <c r="M31" s="10"/>
      <c r="N31" s="10"/>
      <c r="O31" s="10"/>
      <c r="P31" s="10"/>
      <c r="Q31" s="7">
        <f t="shared" si="0"/>
        <v>0</v>
      </c>
    </row>
    <row r="32" spans="2:17">
      <c r="B32" s="9">
        <f t="shared" si="1"/>
        <v>24</v>
      </c>
      <c r="C32" s="9"/>
      <c r="D32" s="53"/>
      <c r="E32" s="53"/>
      <c r="F32" s="53"/>
      <c r="G32" s="53"/>
      <c r="H32" s="53"/>
      <c r="I32" s="53"/>
      <c r="J32" s="10"/>
      <c r="K32" s="10"/>
      <c r="L32" s="10"/>
      <c r="M32" s="10"/>
      <c r="N32" s="10"/>
      <c r="O32" s="10"/>
      <c r="P32" s="10"/>
      <c r="Q32" s="7">
        <f t="shared" si="0"/>
        <v>0</v>
      </c>
    </row>
    <row r="33" spans="2:17">
      <c r="B33" s="9">
        <f t="shared" si="1"/>
        <v>25</v>
      </c>
      <c r="C33" s="9"/>
      <c r="D33" s="53"/>
      <c r="E33" s="53"/>
      <c r="F33" s="53"/>
      <c r="G33" s="53"/>
      <c r="H33" s="53"/>
      <c r="I33" s="53"/>
      <c r="J33" s="10"/>
      <c r="K33" s="10"/>
      <c r="L33" s="10"/>
      <c r="M33" s="10"/>
      <c r="N33" s="10"/>
      <c r="O33" s="10"/>
      <c r="P33" s="10"/>
      <c r="Q33" s="7">
        <f t="shared" si="0"/>
        <v>0</v>
      </c>
    </row>
    <row r="34" spans="2:17">
      <c r="B34" s="9">
        <f t="shared" si="1"/>
        <v>26</v>
      </c>
      <c r="C34" s="9"/>
      <c r="D34" s="53"/>
      <c r="E34" s="53"/>
      <c r="F34" s="53"/>
      <c r="G34" s="53"/>
      <c r="H34" s="53"/>
      <c r="I34" s="53"/>
      <c r="J34" s="10"/>
      <c r="K34" s="10"/>
      <c r="L34" s="10"/>
      <c r="M34" s="10"/>
      <c r="N34" s="10"/>
      <c r="O34" s="10"/>
      <c r="P34" s="10"/>
      <c r="Q34" s="7">
        <f t="shared" si="0"/>
        <v>0</v>
      </c>
    </row>
    <row r="35" spans="2:17">
      <c r="B35" s="9">
        <f t="shared" si="1"/>
        <v>27</v>
      </c>
      <c r="C35" s="9"/>
      <c r="D35" s="53"/>
      <c r="E35" s="53"/>
      <c r="F35" s="53"/>
      <c r="G35" s="53"/>
      <c r="H35" s="53"/>
      <c r="I35" s="53"/>
      <c r="J35" s="10"/>
      <c r="K35" s="10"/>
      <c r="L35" s="10"/>
      <c r="M35" s="10"/>
      <c r="N35" s="10"/>
      <c r="O35" s="10"/>
      <c r="P35" s="10"/>
      <c r="Q35" s="7">
        <f t="shared" si="0"/>
        <v>0</v>
      </c>
    </row>
    <row r="36" spans="2:17">
      <c r="B36" s="9">
        <f t="shared" si="1"/>
        <v>28</v>
      </c>
      <c r="C36" s="9"/>
      <c r="D36" s="53"/>
      <c r="E36" s="53"/>
      <c r="F36" s="53"/>
      <c r="G36" s="53"/>
      <c r="H36" s="53"/>
      <c r="I36" s="53"/>
      <c r="J36" s="10"/>
      <c r="K36" s="10"/>
      <c r="L36" s="10"/>
      <c r="M36" s="10"/>
      <c r="N36" s="10"/>
      <c r="O36" s="10"/>
      <c r="P36" s="10"/>
      <c r="Q36" s="7">
        <f t="shared" si="0"/>
        <v>0</v>
      </c>
    </row>
    <row r="37" spans="2:17">
      <c r="B37" s="9">
        <f t="shared" si="1"/>
        <v>29</v>
      </c>
      <c r="C37" s="9"/>
      <c r="D37" s="53"/>
      <c r="E37" s="53"/>
      <c r="F37" s="53"/>
      <c r="G37" s="53"/>
      <c r="H37" s="53"/>
      <c r="I37" s="53"/>
      <c r="J37" s="10"/>
      <c r="K37" s="10"/>
      <c r="L37" s="10"/>
      <c r="M37" s="10"/>
      <c r="N37" s="10"/>
      <c r="O37" s="10"/>
      <c r="P37" s="10"/>
      <c r="Q37" s="7">
        <f t="shared" si="0"/>
        <v>0</v>
      </c>
    </row>
    <row r="38" spans="2:17">
      <c r="B38" s="9">
        <f t="shared" si="1"/>
        <v>30</v>
      </c>
      <c r="C38" s="9"/>
      <c r="D38" s="53"/>
      <c r="E38" s="53"/>
      <c r="F38" s="53"/>
      <c r="G38" s="53"/>
      <c r="H38" s="53"/>
      <c r="I38" s="53"/>
      <c r="J38" s="10"/>
      <c r="K38" s="10"/>
      <c r="L38" s="10"/>
      <c r="M38" s="10"/>
      <c r="N38" s="10"/>
      <c r="O38" s="10"/>
      <c r="P38" s="10"/>
      <c r="Q38" s="7">
        <f t="shared" si="0"/>
        <v>0</v>
      </c>
    </row>
    <row r="39" spans="2:17">
      <c r="B39" s="9">
        <f t="shared" si="1"/>
        <v>31</v>
      </c>
      <c r="C39" s="9"/>
      <c r="D39" s="53"/>
      <c r="E39" s="53"/>
      <c r="F39" s="53"/>
      <c r="G39" s="53"/>
      <c r="H39" s="53"/>
      <c r="I39" s="53"/>
      <c r="J39" s="10"/>
      <c r="K39" s="10"/>
      <c r="L39" s="10"/>
      <c r="M39" s="10"/>
      <c r="N39" s="10"/>
      <c r="O39" s="10"/>
      <c r="P39" s="10"/>
      <c r="Q39" s="7">
        <f t="shared" si="0"/>
        <v>0</v>
      </c>
    </row>
    <row r="40" spans="2:17">
      <c r="B40" s="9">
        <f t="shared" si="1"/>
        <v>32</v>
      </c>
      <c r="C40" s="9"/>
      <c r="D40" s="53"/>
      <c r="E40" s="53"/>
      <c r="F40" s="53"/>
      <c r="G40" s="53"/>
      <c r="H40" s="53"/>
      <c r="I40" s="53"/>
      <c r="J40" s="10"/>
      <c r="K40" s="10"/>
      <c r="L40" s="10"/>
      <c r="M40" s="10"/>
      <c r="N40" s="10"/>
      <c r="O40" s="10"/>
      <c r="P40" s="10"/>
      <c r="Q40" s="7">
        <f t="shared" si="0"/>
        <v>0</v>
      </c>
    </row>
    <row r="41" spans="2:17">
      <c r="B41" s="9">
        <f t="shared" si="1"/>
        <v>33</v>
      </c>
      <c r="C41" s="9"/>
      <c r="D41" s="53"/>
      <c r="E41" s="53"/>
      <c r="F41" s="53"/>
      <c r="G41" s="53"/>
      <c r="H41" s="53"/>
      <c r="I41" s="53"/>
      <c r="J41" s="10"/>
      <c r="K41" s="10"/>
      <c r="L41" s="10"/>
      <c r="M41" s="10"/>
      <c r="N41" s="10"/>
      <c r="O41" s="10"/>
      <c r="P41" s="10"/>
      <c r="Q41" s="7">
        <f t="shared" si="0"/>
        <v>0</v>
      </c>
    </row>
    <row r="42" spans="2:17">
      <c r="B42" s="9">
        <f t="shared" si="1"/>
        <v>34</v>
      </c>
      <c r="C42" s="9"/>
      <c r="D42" s="53"/>
      <c r="E42" s="53"/>
      <c r="F42" s="53"/>
      <c r="G42" s="53"/>
      <c r="H42" s="53"/>
      <c r="I42" s="53"/>
      <c r="J42" s="10"/>
      <c r="K42" s="10"/>
      <c r="L42" s="10"/>
      <c r="M42" s="10"/>
      <c r="N42" s="10"/>
      <c r="O42" s="10"/>
      <c r="P42" s="10"/>
      <c r="Q42" s="7">
        <f t="shared" si="0"/>
        <v>0</v>
      </c>
    </row>
    <row r="43" spans="2:17">
      <c r="B43" s="9">
        <f t="shared" si="1"/>
        <v>35</v>
      </c>
      <c r="C43" s="9"/>
      <c r="D43" s="53"/>
      <c r="E43" s="53"/>
      <c r="F43" s="53"/>
      <c r="G43" s="53"/>
      <c r="H43" s="53"/>
      <c r="I43" s="53"/>
      <c r="J43" s="10"/>
      <c r="K43" s="10"/>
      <c r="L43" s="10"/>
      <c r="M43" s="10"/>
      <c r="N43" s="10"/>
      <c r="O43" s="10"/>
      <c r="P43" s="10"/>
      <c r="Q43" s="7">
        <f t="shared" si="0"/>
        <v>0</v>
      </c>
    </row>
    <row r="44" spans="2:17">
      <c r="B44" s="9">
        <f t="shared" si="1"/>
        <v>36</v>
      </c>
      <c r="C44" s="9"/>
      <c r="D44" s="53"/>
      <c r="E44" s="53"/>
      <c r="F44" s="53"/>
      <c r="G44" s="53"/>
      <c r="H44" s="53"/>
      <c r="I44" s="53"/>
      <c r="J44" s="10"/>
      <c r="K44" s="10"/>
      <c r="L44" s="10"/>
      <c r="M44" s="10"/>
      <c r="N44" s="10"/>
      <c r="O44" s="10"/>
      <c r="P44" s="10"/>
      <c r="Q44" s="7">
        <f t="shared" si="0"/>
        <v>0</v>
      </c>
    </row>
    <row r="45" spans="2:17">
      <c r="B45" s="9">
        <f t="shared" si="1"/>
        <v>37</v>
      </c>
      <c r="C45" s="4"/>
      <c r="D45" s="53"/>
      <c r="E45" s="53"/>
      <c r="F45" s="53"/>
      <c r="G45" s="53"/>
      <c r="H45" s="53"/>
      <c r="I45" s="53"/>
      <c r="J45" s="10"/>
      <c r="K45" s="10"/>
      <c r="L45" s="10"/>
      <c r="M45" s="10"/>
      <c r="N45" s="10"/>
      <c r="O45" s="10"/>
      <c r="P45" s="10"/>
      <c r="Q45" s="7">
        <f t="shared" si="0"/>
        <v>0</v>
      </c>
    </row>
    <row r="46" spans="2:17">
      <c r="B46" s="9">
        <f t="shared" si="1"/>
        <v>38</v>
      </c>
      <c r="C46" s="4"/>
      <c r="D46" s="53"/>
      <c r="E46" s="53"/>
      <c r="F46" s="53"/>
      <c r="G46" s="53"/>
      <c r="H46" s="53"/>
      <c r="I46" s="53"/>
      <c r="J46" s="10"/>
      <c r="K46" s="10"/>
      <c r="L46" s="10"/>
      <c r="M46" s="10"/>
      <c r="N46" s="10"/>
      <c r="O46" s="10"/>
      <c r="P46" s="10"/>
      <c r="Q46" s="7">
        <f t="shared" si="0"/>
        <v>0</v>
      </c>
    </row>
    <row r="47" spans="2:17">
      <c r="B47" s="9">
        <f t="shared" si="1"/>
        <v>39</v>
      </c>
      <c r="C47" s="4"/>
      <c r="D47" s="53"/>
      <c r="E47" s="53"/>
      <c r="F47" s="53"/>
      <c r="G47" s="53"/>
      <c r="H47" s="53"/>
      <c r="I47" s="53"/>
      <c r="J47" s="10"/>
      <c r="K47" s="10"/>
      <c r="L47" s="10"/>
      <c r="M47" s="10"/>
      <c r="N47" s="10"/>
      <c r="O47" s="10"/>
      <c r="P47" s="10"/>
      <c r="Q47" s="7">
        <f t="shared" si="0"/>
        <v>0</v>
      </c>
    </row>
    <row r="48" spans="2:17">
      <c r="B48" s="9">
        <f t="shared" si="1"/>
        <v>40</v>
      </c>
      <c r="C48" s="4"/>
      <c r="D48" s="53"/>
      <c r="E48" s="53"/>
      <c r="F48" s="53"/>
      <c r="G48" s="53"/>
      <c r="H48" s="53"/>
      <c r="I48" s="53"/>
      <c r="J48" s="10"/>
      <c r="K48" s="10"/>
      <c r="L48" s="10"/>
      <c r="M48" s="10"/>
      <c r="N48" s="10"/>
      <c r="O48" s="10"/>
      <c r="P48" s="10"/>
      <c r="Q48" s="7">
        <f t="shared" si="0"/>
        <v>0</v>
      </c>
    </row>
    <row r="49" spans="2:17">
      <c r="B49" s="9">
        <f t="shared" si="1"/>
        <v>41</v>
      </c>
      <c r="C49" s="4"/>
      <c r="D49" s="53"/>
      <c r="E49" s="53"/>
      <c r="F49" s="53"/>
      <c r="G49" s="53"/>
      <c r="H49" s="53"/>
      <c r="I49" s="53"/>
      <c r="J49" s="10"/>
      <c r="K49" s="10"/>
      <c r="L49" s="10"/>
      <c r="M49" s="10"/>
      <c r="N49" s="10"/>
      <c r="O49" s="10"/>
      <c r="P49" s="10"/>
      <c r="Q49" s="7">
        <f t="shared" ref="Q49:Q53" si="2">SUM(J49:P49)/7</f>
        <v>0</v>
      </c>
    </row>
    <row r="50" spans="2:17">
      <c r="B50" s="9">
        <f t="shared" si="1"/>
        <v>42</v>
      </c>
      <c r="C50" s="4"/>
      <c r="D50" s="53"/>
      <c r="E50" s="53"/>
      <c r="F50" s="53"/>
      <c r="G50" s="53"/>
      <c r="H50" s="53"/>
      <c r="I50" s="53"/>
      <c r="J50" s="10"/>
      <c r="K50" s="10"/>
      <c r="L50" s="10"/>
      <c r="M50" s="10"/>
      <c r="N50" s="10"/>
      <c r="O50" s="10"/>
      <c r="P50" s="10"/>
      <c r="Q50" s="7">
        <f t="shared" si="2"/>
        <v>0</v>
      </c>
    </row>
    <row r="51" spans="2:17">
      <c r="B51" s="9">
        <f t="shared" si="1"/>
        <v>43</v>
      </c>
      <c r="C51" s="4"/>
      <c r="D51" s="53"/>
      <c r="E51" s="53"/>
      <c r="F51" s="53"/>
      <c r="G51" s="53"/>
      <c r="H51" s="53"/>
      <c r="I51" s="53"/>
      <c r="J51" s="10"/>
      <c r="K51" s="10"/>
      <c r="L51" s="10"/>
      <c r="M51" s="10"/>
      <c r="N51" s="10"/>
      <c r="O51" s="10"/>
      <c r="P51" s="10"/>
      <c r="Q51" s="7">
        <f t="shared" si="2"/>
        <v>0</v>
      </c>
    </row>
    <row r="52" spans="2:17">
      <c r="B52" s="9">
        <f t="shared" si="1"/>
        <v>44</v>
      </c>
      <c r="C52" s="4"/>
      <c r="D52" s="53"/>
      <c r="E52" s="53"/>
      <c r="F52" s="53"/>
      <c r="G52" s="53"/>
      <c r="H52" s="53"/>
      <c r="I52" s="53"/>
      <c r="J52" s="10"/>
      <c r="K52" s="10"/>
      <c r="L52" s="10"/>
      <c r="M52" s="10"/>
      <c r="N52" s="10"/>
      <c r="O52" s="10"/>
      <c r="P52" s="10"/>
      <c r="Q52" s="7">
        <f t="shared" si="2"/>
        <v>0</v>
      </c>
    </row>
    <row r="53" spans="2:17">
      <c r="B53" s="9">
        <f t="shared" si="1"/>
        <v>45</v>
      </c>
      <c r="C53" s="13"/>
      <c r="D53" s="54"/>
      <c r="E53" s="55"/>
      <c r="F53" s="55"/>
      <c r="G53" s="55"/>
      <c r="H53" s="55"/>
      <c r="I53" s="56"/>
      <c r="J53" s="2"/>
      <c r="K53" s="2"/>
      <c r="L53" s="2"/>
      <c r="M53" s="2"/>
      <c r="N53" s="2"/>
      <c r="O53" s="2"/>
      <c r="P53" s="2"/>
      <c r="Q53" s="7">
        <f t="shared" si="2"/>
        <v>0</v>
      </c>
    </row>
    <row r="54" spans="2:17">
      <c r="C54" s="42"/>
      <c r="D54" s="42"/>
      <c r="E54" s="8"/>
      <c r="H54" s="57" t="s">
        <v>19</v>
      </c>
      <c r="I54" s="57"/>
      <c r="J54" s="14">
        <f>COUNTIF(J9:J53,"&gt;=70")</f>
        <v>2</v>
      </c>
      <c r="K54" s="14">
        <f t="shared" ref="K54:P54" si="3">COUNTIF(K9:K53,"&gt;=70")</f>
        <v>2</v>
      </c>
      <c r="L54" s="14">
        <f t="shared" si="3"/>
        <v>2</v>
      </c>
      <c r="M54" s="14">
        <f t="shared" si="3"/>
        <v>2</v>
      </c>
      <c r="N54" s="14">
        <f t="shared" si="3"/>
        <v>2</v>
      </c>
      <c r="O54" s="14">
        <f t="shared" si="3"/>
        <v>2</v>
      </c>
      <c r="P54" s="14">
        <f t="shared" si="3"/>
        <v>2</v>
      </c>
      <c r="Q54" s="18">
        <f t="shared" ref="Q54" si="4">COUNTIF(Q9:Q48,"&gt;=70")</f>
        <v>2</v>
      </c>
    </row>
    <row r="55" spans="2:17">
      <c r="C55" s="42"/>
      <c r="D55" s="42"/>
      <c r="E55" s="12"/>
      <c r="H55" s="52" t="s">
        <v>20</v>
      </c>
      <c r="I55" s="52"/>
      <c r="J55" s="15">
        <f>COUNTIF(J9:J53,"&lt;70")</f>
        <v>0</v>
      </c>
      <c r="K55" s="15">
        <f t="shared" ref="K55:Q55" si="5">COUNTIF(K9:K53,"&lt;70")</f>
        <v>0</v>
      </c>
      <c r="L55" s="15">
        <f t="shared" si="5"/>
        <v>8</v>
      </c>
      <c r="M55" s="15">
        <f t="shared" si="5"/>
        <v>8</v>
      </c>
      <c r="N55" s="15">
        <f t="shared" si="5"/>
        <v>8</v>
      </c>
      <c r="O55" s="15">
        <f t="shared" si="5"/>
        <v>8</v>
      </c>
      <c r="P55" s="15">
        <f t="shared" si="5"/>
        <v>8</v>
      </c>
      <c r="Q55" s="15">
        <f t="shared" si="5"/>
        <v>43</v>
      </c>
    </row>
    <row r="56" spans="2:17">
      <c r="C56" s="42"/>
      <c r="D56" s="42"/>
      <c r="E56" s="42"/>
      <c r="H56" s="52" t="s">
        <v>21</v>
      </c>
      <c r="I56" s="52"/>
      <c r="J56" s="15">
        <f>COUNT(J9:J53)</f>
        <v>2</v>
      </c>
      <c r="K56" s="15">
        <f t="shared" ref="K56:Q56" si="6">COUNT(K9:K53)</f>
        <v>2</v>
      </c>
      <c r="L56" s="15">
        <f t="shared" si="6"/>
        <v>10</v>
      </c>
      <c r="M56" s="15">
        <f t="shared" si="6"/>
        <v>10</v>
      </c>
      <c r="N56" s="15">
        <f t="shared" si="6"/>
        <v>10</v>
      </c>
      <c r="O56" s="15">
        <f t="shared" si="6"/>
        <v>10</v>
      </c>
      <c r="P56" s="15">
        <f t="shared" si="6"/>
        <v>10</v>
      </c>
      <c r="Q56" s="15">
        <f t="shared" si="6"/>
        <v>45</v>
      </c>
    </row>
    <row r="57" spans="2:17">
      <c r="C57" s="42"/>
      <c r="D57" s="42"/>
      <c r="E57" s="8"/>
      <c r="F57" s="5"/>
      <c r="H57" s="51" t="s">
        <v>16</v>
      </c>
      <c r="I57" s="51"/>
      <c r="J57" s="16">
        <f>J54/J56</f>
        <v>1</v>
      </c>
      <c r="K57" s="17">
        <f t="shared" ref="K57:Q57" si="7">K54/K56</f>
        <v>1</v>
      </c>
      <c r="L57" s="17">
        <f t="shared" si="7"/>
        <v>0.2</v>
      </c>
      <c r="M57" s="17">
        <f t="shared" si="7"/>
        <v>0.2</v>
      </c>
      <c r="N57" s="17">
        <f t="shared" si="7"/>
        <v>0.2</v>
      </c>
      <c r="O57" s="17">
        <f t="shared" si="7"/>
        <v>0.2</v>
      </c>
      <c r="P57" s="17">
        <f t="shared" si="7"/>
        <v>0.2</v>
      </c>
      <c r="Q57" s="17">
        <f t="shared" si="7"/>
        <v>4.4444444444444446E-2</v>
      </c>
    </row>
    <row r="58" spans="2:17">
      <c r="C58" s="42"/>
      <c r="D58" s="42"/>
      <c r="E58" s="8"/>
      <c r="F58" s="5"/>
      <c r="H58" s="51" t="s">
        <v>17</v>
      </c>
      <c r="I58" s="51"/>
      <c r="J58" s="16">
        <f>J55/J56</f>
        <v>0</v>
      </c>
      <c r="K58" s="16">
        <f t="shared" ref="K58:Q58" si="8">K55/K56</f>
        <v>0</v>
      </c>
      <c r="L58" s="17">
        <f t="shared" si="8"/>
        <v>0.8</v>
      </c>
      <c r="M58" s="17">
        <f t="shared" si="8"/>
        <v>0.8</v>
      </c>
      <c r="N58" s="17">
        <f t="shared" si="8"/>
        <v>0.8</v>
      </c>
      <c r="O58" s="17">
        <f t="shared" si="8"/>
        <v>0.8</v>
      </c>
      <c r="P58" s="17">
        <f t="shared" si="8"/>
        <v>0.8</v>
      </c>
      <c r="Q58" s="17">
        <f t="shared" si="8"/>
        <v>0.9555555555555556</v>
      </c>
    </row>
    <row r="59" spans="2:17">
      <c r="C59" s="42"/>
      <c r="D59" s="42"/>
      <c r="E59" s="12"/>
      <c r="F59" s="5"/>
    </row>
    <row r="60" spans="2:17">
      <c r="C60" s="8"/>
      <c r="D60" s="8"/>
      <c r="E60" s="12"/>
      <c r="F60" s="5"/>
    </row>
    <row r="61" spans="2:17">
      <c r="J61" s="43"/>
      <c r="K61" s="43"/>
      <c r="L61" s="43"/>
      <c r="M61" s="43"/>
      <c r="N61" s="43"/>
      <c r="O61" s="43"/>
      <c r="P61" s="43"/>
    </row>
    <row r="62" spans="2:17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2"/>
  <sheetViews>
    <sheetView workbookViewId="0">
      <selection activeCell="J11" sqref="J11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4" width="31.33203125" customWidth="1"/>
    <col min="5" max="5" width="7.1640625" customWidth="1"/>
    <col min="6" max="7" width="5.6640625" customWidth="1"/>
    <col min="8" max="8" width="6.5" customWidth="1"/>
    <col min="9" max="10" width="5.6640625" customWidth="1"/>
    <col min="11" max="11" width="8.6640625" customWidth="1"/>
    <col min="12" max="13" width="5.6640625" customWidth="1"/>
  </cols>
  <sheetData>
    <row r="2" spans="2:12" ht="1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1"/>
      <c r="L2" s="1"/>
    </row>
    <row r="3" spans="2:12">
      <c r="C3" s="47" t="s">
        <v>8</v>
      </c>
      <c r="D3" s="47"/>
      <c r="E3" s="47"/>
      <c r="F3" s="47"/>
      <c r="G3" s="47"/>
      <c r="H3" s="47"/>
      <c r="I3" s="47"/>
      <c r="J3" s="47"/>
      <c r="K3" s="11"/>
      <c r="L3" s="11"/>
    </row>
    <row r="4" spans="2:12">
      <c r="C4" t="s">
        <v>0</v>
      </c>
      <c r="D4" s="31" t="s">
        <v>30</v>
      </c>
      <c r="E4" s="48" t="s">
        <v>31</v>
      </c>
      <c r="F4" s="48"/>
      <c r="H4" t="s">
        <v>2</v>
      </c>
      <c r="I4" s="49">
        <v>45259</v>
      </c>
      <c r="J4" s="49"/>
    </row>
    <row r="5" spans="2:12" ht="6.75" customHeight="1">
      <c r="D5" s="3"/>
    </row>
    <row r="6" spans="2:12">
      <c r="C6" t="s">
        <v>3</v>
      </c>
      <c r="D6" s="32" t="s">
        <v>26</v>
      </c>
      <c r="E6" s="33"/>
      <c r="F6" s="50" t="s">
        <v>24</v>
      </c>
      <c r="G6" s="50"/>
      <c r="H6" s="50"/>
      <c r="I6" s="50"/>
      <c r="J6" s="50"/>
    </row>
    <row r="7" spans="2:12" ht="11.25" customHeight="1"/>
    <row r="8" spans="2:12">
      <c r="B8" s="2" t="s">
        <v>4</v>
      </c>
      <c r="C8" s="2" t="s">
        <v>6</v>
      </c>
      <c r="D8" s="30" t="s">
        <v>5</v>
      </c>
      <c r="E8" s="10" t="s">
        <v>7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6" t="s">
        <v>23</v>
      </c>
    </row>
    <row r="9" spans="2:12">
      <c r="B9" s="9">
        <v>1</v>
      </c>
      <c r="C9" s="9" t="s">
        <v>144</v>
      </c>
      <c r="D9" s="2" t="s">
        <v>59</v>
      </c>
      <c r="E9" s="19">
        <v>75</v>
      </c>
      <c r="F9" s="10">
        <v>70</v>
      </c>
      <c r="G9" s="10">
        <v>80</v>
      </c>
      <c r="H9" s="10">
        <v>70</v>
      </c>
      <c r="I9" s="10">
        <v>70</v>
      </c>
      <c r="J9" s="10">
        <v>70</v>
      </c>
      <c r="K9" s="7">
        <f>SUM(E9:J9)/6</f>
        <v>72.5</v>
      </c>
    </row>
    <row r="10" spans="2:12">
      <c r="B10" s="9">
        <f>B9+1</f>
        <v>2</v>
      </c>
      <c r="C10" s="9" t="s">
        <v>143</v>
      </c>
      <c r="D10" s="2" t="s">
        <v>60</v>
      </c>
      <c r="E10" s="41">
        <v>70</v>
      </c>
      <c r="F10" s="10">
        <v>90</v>
      </c>
      <c r="G10" s="10">
        <v>80</v>
      </c>
      <c r="H10" s="10">
        <v>70</v>
      </c>
      <c r="I10" s="10">
        <v>70</v>
      </c>
      <c r="J10" s="10">
        <v>70</v>
      </c>
      <c r="K10" s="7">
        <f t="shared" ref="K10:K23" si="0">SUM(E10:J10)/6</f>
        <v>75</v>
      </c>
    </row>
    <row r="11" spans="2:12">
      <c r="B11" s="9">
        <f t="shared" ref="B11:B53" si="1">B10+1</f>
        <v>3</v>
      </c>
      <c r="C11" s="9" t="s">
        <v>142</v>
      </c>
      <c r="D11" s="2" t="s">
        <v>61</v>
      </c>
      <c r="E11" s="19">
        <v>75</v>
      </c>
      <c r="F11" s="10">
        <v>80</v>
      </c>
      <c r="G11" s="10">
        <v>80</v>
      </c>
      <c r="H11" s="10">
        <v>75</v>
      </c>
      <c r="I11" s="41">
        <v>75</v>
      </c>
      <c r="J11" s="41">
        <v>75</v>
      </c>
      <c r="K11" s="7">
        <f t="shared" si="0"/>
        <v>76.666666666666671</v>
      </c>
    </row>
    <row r="12" spans="2:12">
      <c r="B12" s="9">
        <f t="shared" si="1"/>
        <v>4</v>
      </c>
      <c r="C12" s="9" t="s">
        <v>141</v>
      </c>
      <c r="D12" s="2" t="s">
        <v>62</v>
      </c>
      <c r="E12" s="19">
        <v>73</v>
      </c>
      <c r="F12" s="10">
        <v>90</v>
      </c>
      <c r="G12" s="10">
        <v>75</v>
      </c>
      <c r="H12" s="40">
        <v>0</v>
      </c>
      <c r="I12" s="40">
        <v>0</v>
      </c>
      <c r="J12" s="40">
        <v>0</v>
      </c>
      <c r="K12" s="7">
        <f t="shared" si="0"/>
        <v>39.666666666666664</v>
      </c>
    </row>
    <row r="13" spans="2:12">
      <c r="B13" s="9">
        <f t="shared" si="1"/>
        <v>5</v>
      </c>
      <c r="C13" s="9" t="s">
        <v>140</v>
      </c>
      <c r="D13" s="2" t="s">
        <v>63</v>
      </c>
      <c r="E13" s="19">
        <v>72</v>
      </c>
      <c r="F13" s="10">
        <v>90</v>
      </c>
      <c r="G13" s="10">
        <v>79</v>
      </c>
      <c r="H13" s="41">
        <v>80</v>
      </c>
      <c r="I13" s="41">
        <v>80</v>
      </c>
      <c r="J13" s="41">
        <v>80</v>
      </c>
      <c r="K13" s="7">
        <f t="shared" si="0"/>
        <v>80.166666666666671</v>
      </c>
    </row>
    <row r="14" spans="2:12">
      <c r="B14" s="9">
        <f t="shared" si="1"/>
        <v>6</v>
      </c>
      <c r="C14" s="9" t="s">
        <v>139</v>
      </c>
      <c r="D14" s="2" t="s">
        <v>64</v>
      </c>
      <c r="E14" s="10">
        <v>70</v>
      </c>
      <c r="F14" s="10">
        <v>70</v>
      </c>
      <c r="G14" s="10">
        <v>80</v>
      </c>
      <c r="H14" s="10">
        <v>80</v>
      </c>
      <c r="I14" s="10">
        <v>80</v>
      </c>
      <c r="J14" s="10">
        <v>80</v>
      </c>
      <c r="K14" s="7">
        <f t="shared" si="0"/>
        <v>76.666666666666671</v>
      </c>
    </row>
    <row r="15" spans="2:12">
      <c r="B15" s="9">
        <f t="shared" si="1"/>
        <v>7</v>
      </c>
      <c r="C15" s="9" t="s">
        <v>138</v>
      </c>
      <c r="D15" s="2" t="s">
        <v>65</v>
      </c>
      <c r="E15" s="10">
        <v>80</v>
      </c>
      <c r="F15" s="10">
        <v>70</v>
      </c>
      <c r="G15" s="10">
        <v>80</v>
      </c>
      <c r="H15" s="10">
        <v>80</v>
      </c>
      <c r="I15" s="10">
        <v>80</v>
      </c>
      <c r="J15" s="10">
        <v>80</v>
      </c>
      <c r="K15" s="7">
        <f t="shared" si="0"/>
        <v>78.333333333333329</v>
      </c>
    </row>
    <row r="16" spans="2:12">
      <c r="B16" s="9">
        <f t="shared" si="1"/>
        <v>8</v>
      </c>
      <c r="C16" s="9" t="s">
        <v>137</v>
      </c>
      <c r="D16" s="2" t="s">
        <v>66</v>
      </c>
      <c r="E16" s="10">
        <v>70</v>
      </c>
      <c r="F16" s="10">
        <v>90</v>
      </c>
      <c r="G16" s="10">
        <v>79</v>
      </c>
      <c r="H16" s="10">
        <v>80</v>
      </c>
      <c r="I16" s="10">
        <v>80</v>
      </c>
      <c r="J16" s="10">
        <v>80</v>
      </c>
      <c r="K16" s="7">
        <f t="shared" si="0"/>
        <v>79.833333333333329</v>
      </c>
    </row>
    <row r="17" spans="2:11">
      <c r="B17" s="9">
        <f t="shared" si="1"/>
        <v>9</v>
      </c>
      <c r="C17" s="9" t="s">
        <v>136</v>
      </c>
      <c r="D17" s="2" t="s">
        <v>67</v>
      </c>
      <c r="E17" s="10">
        <v>70</v>
      </c>
      <c r="F17" s="10">
        <v>90</v>
      </c>
      <c r="G17" s="10">
        <v>75</v>
      </c>
      <c r="H17" s="10">
        <v>80</v>
      </c>
      <c r="I17" s="10">
        <v>80</v>
      </c>
      <c r="J17" s="10">
        <v>80</v>
      </c>
      <c r="K17" s="7">
        <f t="shared" si="0"/>
        <v>79.166666666666671</v>
      </c>
    </row>
    <row r="18" spans="2:11">
      <c r="B18" s="9">
        <f t="shared" si="1"/>
        <v>10</v>
      </c>
      <c r="C18" s="9" t="s">
        <v>207</v>
      </c>
      <c r="D18" s="2" t="s">
        <v>68</v>
      </c>
      <c r="E18" s="40">
        <v>0</v>
      </c>
      <c r="F18" s="10">
        <v>75</v>
      </c>
      <c r="G18" s="10">
        <v>70</v>
      </c>
      <c r="H18" s="40">
        <v>0</v>
      </c>
      <c r="I18" s="40">
        <v>0</v>
      </c>
      <c r="J18" s="40">
        <v>0</v>
      </c>
      <c r="K18" s="7">
        <f t="shared" si="0"/>
        <v>24.166666666666668</v>
      </c>
    </row>
    <row r="19" spans="2:11">
      <c r="B19" s="9">
        <f t="shared" si="1"/>
        <v>11</v>
      </c>
      <c r="C19" s="9" t="s">
        <v>135</v>
      </c>
      <c r="D19" s="2" t="s">
        <v>69</v>
      </c>
      <c r="E19" s="10">
        <v>77</v>
      </c>
      <c r="F19" s="10">
        <v>80</v>
      </c>
      <c r="G19" s="10">
        <v>80</v>
      </c>
      <c r="H19" s="10">
        <v>77</v>
      </c>
      <c r="I19" s="10">
        <v>77</v>
      </c>
      <c r="J19" s="10">
        <v>77</v>
      </c>
      <c r="K19" s="7">
        <f t="shared" si="0"/>
        <v>78</v>
      </c>
    </row>
    <row r="20" spans="2:11">
      <c r="B20" s="9">
        <f t="shared" si="1"/>
        <v>12</v>
      </c>
      <c r="C20" s="9" t="s">
        <v>134</v>
      </c>
      <c r="D20" s="2" t="s">
        <v>70</v>
      </c>
      <c r="E20" s="10">
        <v>72</v>
      </c>
      <c r="F20" s="10">
        <v>90</v>
      </c>
      <c r="G20" s="10">
        <v>90</v>
      </c>
      <c r="H20" s="10">
        <v>85</v>
      </c>
      <c r="I20" s="10">
        <v>85</v>
      </c>
      <c r="J20" s="10">
        <v>85</v>
      </c>
      <c r="K20" s="7">
        <f t="shared" si="0"/>
        <v>84.5</v>
      </c>
    </row>
    <row r="21" spans="2:11">
      <c r="B21" s="9">
        <f t="shared" si="1"/>
        <v>13</v>
      </c>
      <c r="C21" s="9" t="s">
        <v>133</v>
      </c>
      <c r="D21" s="2" t="s">
        <v>71</v>
      </c>
      <c r="E21" s="10">
        <v>70</v>
      </c>
      <c r="F21" s="10">
        <v>70</v>
      </c>
      <c r="G21" s="10">
        <v>70</v>
      </c>
      <c r="H21" s="10">
        <v>70</v>
      </c>
      <c r="I21" s="10">
        <v>70</v>
      </c>
      <c r="J21" s="10">
        <v>70</v>
      </c>
      <c r="K21" s="7">
        <f t="shared" si="0"/>
        <v>70</v>
      </c>
    </row>
    <row r="22" spans="2:11">
      <c r="B22" s="9">
        <f t="shared" si="1"/>
        <v>14</v>
      </c>
      <c r="C22" s="9" t="s">
        <v>132</v>
      </c>
      <c r="D22" s="2" t="s">
        <v>72</v>
      </c>
      <c r="E22" s="10">
        <v>70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7">
        <f t="shared" si="0"/>
        <v>11.666666666666666</v>
      </c>
    </row>
    <row r="23" spans="2:11">
      <c r="B23" s="9">
        <f t="shared" si="1"/>
        <v>15</v>
      </c>
      <c r="C23" s="9" t="s">
        <v>206</v>
      </c>
      <c r="D23" s="2" t="s">
        <v>73</v>
      </c>
      <c r="E23" s="10">
        <v>82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7">
        <f t="shared" si="0"/>
        <v>13.666666666666666</v>
      </c>
    </row>
    <row r="24" spans="2:11">
      <c r="B24" s="9">
        <f t="shared" si="1"/>
        <v>16</v>
      </c>
      <c r="C24" s="9"/>
      <c r="D24" s="28"/>
      <c r="E24" s="10"/>
      <c r="F24" s="10"/>
      <c r="G24" s="10"/>
      <c r="H24" s="10"/>
      <c r="I24" s="10"/>
      <c r="J24" s="10"/>
      <c r="K24" s="7">
        <f t="shared" ref="K24:K53" si="2">SUM(E24:J24)/7</f>
        <v>0</v>
      </c>
    </row>
    <row r="25" spans="2:11">
      <c r="B25" s="9">
        <f t="shared" si="1"/>
        <v>17</v>
      </c>
      <c r="C25" s="9"/>
      <c r="D25" s="28"/>
      <c r="E25" s="10"/>
      <c r="F25" s="10"/>
      <c r="G25" s="10"/>
      <c r="H25" s="10"/>
      <c r="I25" s="10"/>
      <c r="J25" s="10"/>
      <c r="K25" s="7">
        <f t="shared" si="2"/>
        <v>0</v>
      </c>
    </row>
    <row r="26" spans="2:11">
      <c r="B26" s="9">
        <f t="shared" si="1"/>
        <v>18</v>
      </c>
      <c r="C26" s="9"/>
      <c r="D26" s="28"/>
      <c r="E26" s="10"/>
      <c r="F26" s="10"/>
      <c r="G26" s="10"/>
      <c r="H26" s="10"/>
      <c r="I26" s="10"/>
      <c r="J26" s="10"/>
      <c r="K26" s="7">
        <f t="shared" si="2"/>
        <v>0</v>
      </c>
    </row>
    <row r="27" spans="2:11">
      <c r="B27" s="9">
        <f t="shared" si="1"/>
        <v>19</v>
      </c>
      <c r="C27" s="9"/>
      <c r="D27" s="28"/>
      <c r="E27" s="10"/>
      <c r="F27" s="10"/>
      <c r="G27" s="10"/>
      <c r="H27" s="10"/>
      <c r="I27" s="10"/>
      <c r="J27" s="10"/>
      <c r="K27" s="7">
        <f t="shared" si="2"/>
        <v>0</v>
      </c>
    </row>
    <row r="28" spans="2:11">
      <c r="B28" s="9">
        <f t="shared" si="1"/>
        <v>20</v>
      </c>
      <c r="C28" s="9"/>
      <c r="D28" s="28"/>
      <c r="E28" s="10"/>
      <c r="F28" s="10"/>
      <c r="G28" s="10"/>
      <c r="H28" s="10"/>
      <c r="I28" s="10"/>
      <c r="J28" s="10"/>
      <c r="K28" s="7">
        <f t="shared" si="2"/>
        <v>0</v>
      </c>
    </row>
    <row r="29" spans="2:11">
      <c r="B29" s="9">
        <f t="shared" si="1"/>
        <v>21</v>
      </c>
      <c r="C29" s="9"/>
      <c r="D29" s="28"/>
      <c r="E29" s="10"/>
      <c r="F29" s="10"/>
      <c r="G29" s="10"/>
      <c r="H29" s="10"/>
      <c r="I29" s="10"/>
      <c r="J29" s="10"/>
      <c r="K29" s="7">
        <f t="shared" si="2"/>
        <v>0</v>
      </c>
    </row>
    <row r="30" spans="2:11">
      <c r="B30" s="9">
        <f t="shared" si="1"/>
        <v>22</v>
      </c>
      <c r="C30" s="9"/>
      <c r="D30" s="28"/>
      <c r="E30" s="10"/>
      <c r="F30" s="10"/>
      <c r="G30" s="10"/>
      <c r="H30" s="10"/>
      <c r="I30" s="10"/>
      <c r="J30" s="10"/>
      <c r="K30" s="7">
        <f t="shared" si="2"/>
        <v>0</v>
      </c>
    </row>
    <row r="31" spans="2:11">
      <c r="B31" s="9">
        <f t="shared" si="1"/>
        <v>23</v>
      </c>
      <c r="C31" s="9"/>
      <c r="D31" s="28"/>
      <c r="E31" s="10"/>
      <c r="F31" s="10"/>
      <c r="G31" s="10"/>
      <c r="H31" s="10"/>
      <c r="I31" s="10"/>
      <c r="J31" s="10"/>
      <c r="K31" s="7">
        <f t="shared" si="2"/>
        <v>0</v>
      </c>
    </row>
    <row r="32" spans="2:11">
      <c r="B32" s="9">
        <f t="shared" si="1"/>
        <v>24</v>
      </c>
      <c r="C32" s="9"/>
      <c r="D32" s="28"/>
      <c r="E32" s="10"/>
      <c r="F32" s="10"/>
      <c r="G32" s="10"/>
      <c r="H32" s="10"/>
      <c r="I32" s="10"/>
      <c r="J32" s="10"/>
      <c r="K32" s="7">
        <f t="shared" si="2"/>
        <v>0</v>
      </c>
    </row>
    <row r="33" spans="2:11">
      <c r="B33" s="9">
        <f t="shared" si="1"/>
        <v>25</v>
      </c>
      <c r="C33" s="9"/>
      <c r="D33" s="28"/>
      <c r="E33" s="10"/>
      <c r="F33" s="10"/>
      <c r="G33" s="10"/>
      <c r="H33" s="10"/>
      <c r="I33" s="10"/>
      <c r="J33" s="10"/>
      <c r="K33" s="7">
        <f t="shared" si="2"/>
        <v>0</v>
      </c>
    </row>
    <row r="34" spans="2:11">
      <c r="B34" s="9">
        <f t="shared" si="1"/>
        <v>26</v>
      </c>
      <c r="C34" s="9"/>
      <c r="D34" s="28"/>
      <c r="E34" s="10"/>
      <c r="F34" s="10"/>
      <c r="G34" s="10"/>
      <c r="H34" s="10"/>
      <c r="I34" s="10"/>
      <c r="J34" s="10"/>
      <c r="K34" s="7">
        <f t="shared" si="2"/>
        <v>0</v>
      </c>
    </row>
    <row r="35" spans="2:11">
      <c r="B35" s="9">
        <f t="shared" si="1"/>
        <v>27</v>
      </c>
      <c r="C35" s="9"/>
      <c r="D35" s="28"/>
      <c r="E35" s="10"/>
      <c r="F35" s="10"/>
      <c r="G35" s="10"/>
      <c r="H35" s="10"/>
      <c r="I35" s="10"/>
      <c r="J35" s="10"/>
      <c r="K35" s="7">
        <f t="shared" si="2"/>
        <v>0</v>
      </c>
    </row>
    <row r="36" spans="2:11">
      <c r="B36" s="9">
        <f t="shared" si="1"/>
        <v>28</v>
      </c>
      <c r="C36" s="9"/>
      <c r="D36" s="28"/>
      <c r="E36" s="10"/>
      <c r="F36" s="10"/>
      <c r="G36" s="10"/>
      <c r="H36" s="10"/>
      <c r="I36" s="10"/>
      <c r="J36" s="10"/>
      <c r="K36" s="7">
        <f t="shared" si="2"/>
        <v>0</v>
      </c>
    </row>
    <row r="37" spans="2:11">
      <c r="B37" s="9">
        <f t="shared" si="1"/>
        <v>29</v>
      </c>
      <c r="C37" s="9"/>
      <c r="D37" s="28"/>
      <c r="E37" s="10"/>
      <c r="F37" s="10"/>
      <c r="G37" s="10"/>
      <c r="H37" s="10"/>
      <c r="I37" s="10"/>
      <c r="J37" s="10"/>
      <c r="K37" s="7">
        <f t="shared" si="2"/>
        <v>0</v>
      </c>
    </row>
    <row r="38" spans="2:11">
      <c r="B38" s="9">
        <f t="shared" si="1"/>
        <v>30</v>
      </c>
      <c r="C38" s="9"/>
      <c r="D38" s="28"/>
      <c r="E38" s="10"/>
      <c r="F38" s="10"/>
      <c r="G38" s="10"/>
      <c r="H38" s="10"/>
      <c r="I38" s="10"/>
      <c r="J38" s="10"/>
      <c r="K38" s="7">
        <f t="shared" si="2"/>
        <v>0</v>
      </c>
    </row>
    <row r="39" spans="2:11">
      <c r="B39" s="9">
        <f t="shared" si="1"/>
        <v>31</v>
      </c>
      <c r="C39" s="9"/>
      <c r="D39" s="28"/>
      <c r="E39" s="10"/>
      <c r="F39" s="10"/>
      <c r="G39" s="10"/>
      <c r="H39" s="10"/>
      <c r="I39" s="10"/>
      <c r="J39" s="10"/>
      <c r="K39" s="7">
        <f t="shared" si="2"/>
        <v>0</v>
      </c>
    </row>
    <row r="40" spans="2:11">
      <c r="B40" s="9">
        <f t="shared" si="1"/>
        <v>32</v>
      </c>
      <c r="C40" s="9"/>
      <c r="D40" s="28"/>
      <c r="E40" s="10"/>
      <c r="F40" s="10"/>
      <c r="G40" s="10"/>
      <c r="H40" s="10"/>
      <c r="I40" s="10"/>
      <c r="J40" s="10"/>
      <c r="K40" s="7">
        <f t="shared" si="2"/>
        <v>0</v>
      </c>
    </row>
    <row r="41" spans="2:11">
      <c r="B41" s="9">
        <f t="shared" si="1"/>
        <v>33</v>
      </c>
      <c r="C41" s="9"/>
      <c r="D41" s="28"/>
      <c r="E41" s="10"/>
      <c r="F41" s="10"/>
      <c r="G41" s="10"/>
      <c r="H41" s="10"/>
      <c r="I41" s="10"/>
      <c r="J41" s="10"/>
      <c r="K41" s="7">
        <f t="shared" si="2"/>
        <v>0</v>
      </c>
    </row>
    <row r="42" spans="2:11">
      <c r="B42" s="9">
        <f t="shared" si="1"/>
        <v>34</v>
      </c>
      <c r="C42" s="9"/>
      <c r="D42" s="28"/>
      <c r="E42" s="10"/>
      <c r="F42" s="10"/>
      <c r="G42" s="10"/>
      <c r="H42" s="10"/>
      <c r="I42" s="10"/>
      <c r="J42" s="10"/>
      <c r="K42" s="7">
        <f t="shared" si="2"/>
        <v>0</v>
      </c>
    </row>
    <row r="43" spans="2:11">
      <c r="B43" s="9">
        <f t="shared" si="1"/>
        <v>35</v>
      </c>
      <c r="C43" s="9"/>
      <c r="D43" s="28"/>
      <c r="E43" s="10"/>
      <c r="F43" s="10"/>
      <c r="G43" s="10"/>
      <c r="H43" s="10"/>
      <c r="I43" s="10"/>
      <c r="J43" s="10"/>
      <c r="K43" s="7">
        <f t="shared" si="2"/>
        <v>0</v>
      </c>
    </row>
    <row r="44" spans="2:11">
      <c r="B44" s="9">
        <f t="shared" si="1"/>
        <v>36</v>
      </c>
      <c r="C44" s="9"/>
      <c r="D44" s="28"/>
      <c r="E44" s="10"/>
      <c r="F44" s="10"/>
      <c r="G44" s="10"/>
      <c r="H44" s="10"/>
      <c r="I44" s="10"/>
      <c r="J44" s="10"/>
      <c r="K44" s="7">
        <f t="shared" si="2"/>
        <v>0</v>
      </c>
    </row>
    <row r="45" spans="2:11">
      <c r="B45" s="9">
        <f t="shared" si="1"/>
        <v>37</v>
      </c>
      <c r="C45" s="4"/>
      <c r="D45" s="28"/>
      <c r="E45" s="10"/>
      <c r="F45" s="10"/>
      <c r="G45" s="10"/>
      <c r="H45" s="10"/>
      <c r="I45" s="10"/>
      <c r="J45" s="10"/>
      <c r="K45" s="7">
        <f t="shared" si="2"/>
        <v>0</v>
      </c>
    </row>
    <row r="46" spans="2:11">
      <c r="B46" s="9">
        <f t="shared" si="1"/>
        <v>38</v>
      </c>
      <c r="C46" s="4"/>
      <c r="D46" s="28"/>
      <c r="E46" s="10"/>
      <c r="F46" s="10"/>
      <c r="G46" s="10"/>
      <c r="H46" s="10"/>
      <c r="I46" s="10"/>
      <c r="J46" s="10"/>
      <c r="K46" s="7">
        <f t="shared" si="2"/>
        <v>0</v>
      </c>
    </row>
    <row r="47" spans="2:11">
      <c r="B47" s="9">
        <f t="shared" si="1"/>
        <v>39</v>
      </c>
      <c r="C47" s="4"/>
      <c r="D47" s="28"/>
      <c r="E47" s="10"/>
      <c r="F47" s="10"/>
      <c r="G47" s="10"/>
      <c r="H47" s="10"/>
      <c r="I47" s="10"/>
      <c r="J47" s="10"/>
      <c r="K47" s="7">
        <f t="shared" si="2"/>
        <v>0</v>
      </c>
    </row>
    <row r="48" spans="2:11">
      <c r="B48" s="9">
        <f t="shared" si="1"/>
        <v>40</v>
      </c>
      <c r="C48" s="4"/>
      <c r="D48" s="28"/>
      <c r="E48" s="10"/>
      <c r="F48" s="10"/>
      <c r="G48" s="10"/>
      <c r="H48" s="10"/>
      <c r="I48" s="10"/>
      <c r="J48" s="10"/>
      <c r="K48" s="7">
        <f t="shared" si="2"/>
        <v>0</v>
      </c>
    </row>
    <row r="49" spans="2:11">
      <c r="B49" s="9">
        <f t="shared" si="1"/>
        <v>41</v>
      </c>
      <c r="C49" s="4"/>
      <c r="D49" s="28"/>
      <c r="E49" s="10"/>
      <c r="F49" s="10"/>
      <c r="G49" s="10"/>
      <c r="H49" s="10"/>
      <c r="I49" s="10"/>
      <c r="J49" s="10"/>
      <c r="K49" s="7">
        <f t="shared" si="2"/>
        <v>0</v>
      </c>
    </row>
    <row r="50" spans="2:11">
      <c r="B50" s="9">
        <f t="shared" si="1"/>
        <v>42</v>
      </c>
      <c r="C50" s="4"/>
      <c r="D50" s="28"/>
      <c r="E50" s="10"/>
      <c r="F50" s="10"/>
      <c r="G50" s="10"/>
      <c r="H50" s="10"/>
      <c r="I50" s="10"/>
      <c r="J50" s="10"/>
      <c r="K50" s="7">
        <f t="shared" si="2"/>
        <v>0</v>
      </c>
    </row>
    <row r="51" spans="2:11">
      <c r="B51" s="9">
        <f t="shared" si="1"/>
        <v>43</v>
      </c>
      <c r="C51" s="4"/>
      <c r="D51" s="28"/>
      <c r="E51" s="10"/>
      <c r="F51" s="10"/>
      <c r="G51" s="10"/>
      <c r="H51" s="10"/>
      <c r="I51" s="10"/>
      <c r="J51" s="10"/>
      <c r="K51" s="7">
        <f t="shared" si="2"/>
        <v>0</v>
      </c>
    </row>
    <row r="52" spans="2:11">
      <c r="B52" s="9">
        <f t="shared" si="1"/>
        <v>44</v>
      </c>
      <c r="C52" s="4"/>
      <c r="D52" s="28"/>
      <c r="E52" s="10"/>
      <c r="F52" s="10"/>
      <c r="G52" s="10"/>
      <c r="H52" s="10"/>
      <c r="I52" s="10"/>
      <c r="J52" s="10"/>
      <c r="K52" s="7">
        <f t="shared" si="2"/>
        <v>0</v>
      </c>
    </row>
    <row r="53" spans="2:11">
      <c r="B53" s="9">
        <f t="shared" si="1"/>
        <v>45</v>
      </c>
      <c r="C53" s="13"/>
      <c r="D53" s="29"/>
      <c r="E53" s="2"/>
      <c r="F53" s="2"/>
      <c r="G53" s="2"/>
      <c r="H53" s="2"/>
      <c r="I53" s="2"/>
      <c r="J53" s="2"/>
      <c r="K53" s="7">
        <f t="shared" si="2"/>
        <v>0</v>
      </c>
    </row>
    <row r="54" spans="2:11">
      <c r="C54" s="42"/>
      <c r="D54" s="42"/>
      <c r="E54" s="14">
        <f>COUNTIF(E9:E53,"&gt;=70")</f>
        <v>14</v>
      </c>
      <c r="F54" s="14">
        <f t="shared" ref="F54:J54" si="3">COUNTIF(F9:F53,"&gt;=70")</f>
        <v>13</v>
      </c>
      <c r="G54" s="14">
        <f t="shared" si="3"/>
        <v>13</v>
      </c>
      <c r="H54" s="14">
        <f t="shared" si="3"/>
        <v>11</v>
      </c>
      <c r="I54" s="14">
        <f t="shared" si="3"/>
        <v>11</v>
      </c>
      <c r="J54" s="14">
        <f t="shared" si="3"/>
        <v>11</v>
      </c>
      <c r="K54" s="18">
        <f t="shared" ref="K54" si="4">COUNTIF(K9:K48,"&gt;=70")</f>
        <v>11</v>
      </c>
    </row>
    <row r="55" spans="2:11">
      <c r="C55" s="42"/>
      <c r="D55" s="42"/>
      <c r="E55" s="15">
        <f>COUNTIF(E9:E53,"&lt;70")</f>
        <v>1</v>
      </c>
      <c r="F55" s="15">
        <f t="shared" ref="F55:K55" si="5">COUNTIF(F9:F53,"&lt;70")</f>
        <v>2</v>
      </c>
      <c r="G55" s="15">
        <f t="shared" si="5"/>
        <v>2</v>
      </c>
      <c r="H55" s="15">
        <f t="shared" si="5"/>
        <v>4</v>
      </c>
      <c r="I55" s="15">
        <f t="shared" si="5"/>
        <v>4</v>
      </c>
      <c r="J55" s="15">
        <f t="shared" si="5"/>
        <v>4</v>
      </c>
      <c r="K55" s="15">
        <f t="shared" si="5"/>
        <v>34</v>
      </c>
    </row>
    <row r="56" spans="2:11">
      <c r="C56" s="42"/>
      <c r="D56" s="42"/>
      <c r="E56" s="15">
        <f>COUNT(E9:E53)</f>
        <v>15</v>
      </c>
      <c r="F56" s="15">
        <f t="shared" ref="F56:K56" si="6">COUNT(F9:F53)</f>
        <v>15</v>
      </c>
      <c r="G56" s="15">
        <f t="shared" si="6"/>
        <v>15</v>
      </c>
      <c r="H56" s="15">
        <f t="shared" si="6"/>
        <v>15</v>
      </c>
      <c r="I56" s="15">
        <f t="shared" si="6"/>
        <v>15</v>
      </c>
      <c r="J56" s="15">
        <f t="shared" si="6"/>
        <v>15</v>
      </c>
      <c r="K56" s="15">
        <f t="shared" si="6"/>
        <v>45</v>
      </c>
    </row>
    <row r="57" spans="2:11">
      <c r="C57" s="42"/>
      <c r="D57" s="42"/>
      <c r="E57" s="16">
        <f>E54/E56</f>
        <v>0.93333333333333335</v>
      </c>
      <c r="F57" s="17">
        <f t="shared" ref="F57:K57" si="7">F54/F56</f>
        <v>0.8666666666666667</v>
      </c>
      <c r="G57" s="17">
        <f t="shared" si="7"/>
        <v>0.8666666666666667</v>
      </c>
      <c r="H57" s="17">
        <f t="shared" si="7"/>
        <v>0.73333333333333328</v>
      </c>
      <c r="I57" s="17">
        <f t="shared" si="7"/>
        <v>0.73333333333333328</v>
      </c>
      <c r="J57" s="17">
        <f t="shared" si="7"/>
        <v>0.73333333333333328</v>
      </c>
      <c r="K57" s="17">
        <f t="shared" si="7"/>
        <v>0.24444444444444444</v>
      </c>
    </row>
    <row r="58" spans="2:11">
      <c r="C58" s="42"/>
      <c r="D58" s="42"/>
      <c r="E58" s="16">
        <f>E55/E56</f>
        <v>6.6666666666666666E-2</v>
      </c>
      <c r="F58" s="16">
        <f t="shared" ref="F58:K58" si="8">F55/F56</f>
        <v>0.13333333333333333</v>
      </c>
      <c r="G58" s="17">
        <f t="shared" si="8"/>
        <v>0.13333333333333333</v>
      </c>
      <c r="H58" s="17">
        <f t="shared" si="8"/>
        <v>0.26666666666666666</v>
      </c>
      <c r="I58" s="17">
        <f t="shared" si="8"/>
        <v>0.26666666666666666</v>
      </c>
      <c r="J58" s="17">
        <f t="shared" si="8"/>
        <v>0.26666666666666666</v>
      </c>
      <c r="K58" s="17">
        <f t="shared" si="8"/>
        <v>0.75555555555555554</v>
      </c>
    </row>
    <row r="59" spans="2:11">
      <c r="C59" s="42"/>
      <c r="D59" s="42"/>
    </row>
    <row r="60" spans="2:11">
      <c r="C60" s="8"/>
      <c r="D60" s="8"/>
    </row>
    <row r="61" spans="2:11">
      <c r="E61" s="43"/>
      <c r="F61" s="43"/>
      <c r="G61" s="43"/>
      <c r="H61" s="43"/>
      <c r="I61" s="43"/>
      <c r="J61" s="43"/>
    </row>
    <row r="62" spans="2:11">
      <c r="E62" s="44" t="s">
        <v>18</v>
      </c>
      <c r="F62" s="44"/>
      <c r="G62" s="44"/>
      <c r="H62" s="44"/>
      <c r="I62" s="44"/>
      <c r="J62" s="44"/>
    </row>
  </sheetData>
  <mergeCells count="13">
    <mergeCell ref="C54:D54"/>
    <mergeCell ref="B2:J2"/>
    <mergeCell ref="C3:J3"/>
    <mergeCell ref="E4:F4"/>
    <mergeCell ref="I4:J4"/>
    <mergeCell ref="F6:J6"/>
    <mergeCell ref="C58:D58"/>
    <mergeCell ref="C59:D59"/>
    <mergeCell ref="E61:J61"/>
    <mergeCell ref="E62:J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2"/>
  <sheetViews>
    <sheetView workbookViewId="0">
      <selection activeCell="J12" sqref="J12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4" width="35.1640625" customWidth="1"/>
    <col min="5" max="5" width="7.1640625" customWidth="1"/>
    <col min="6" max="7" width="5.6640625" customWidth="1"/>
    <col min="8" max="8" width="6.5" customWidth="1"/>
    <col min="9" max="10" width="5.6640625" customWidth="1"/>
    <col min="11" max="11" width="8.6640625" customWidth="1"/>
    <col min="12" max="13" width="5.6640625" customWidth="1"/>
  </cols>
  <sheetData>
    <row r="2" spans="2:12" ht="1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1"/>
      <c r="L2" s="1"/>
    </row>
    <row r="3" spans="2:12">
      <c r="C3" s="47" t="s">
        <v>8</v>
      </c>
      <c r="D3" s="47"/>
      <c r="E3" s="47"/>
      <c r="F3" s="47"/>
      <c r="G3" s="47"/>
      <c r="H3" s="47"/>
      <c r="I3" s="47"/>
      <c r="J3" s="47"/>
      <c r="K3" s="11"/>
      <c r="L3" s="11"/>
    </row>
    <row r="4" spans="2:12">
      <c r="C4" t="s">
        <v>0</v>
      </c>
      <c r="D4" s="35" t="s">
        <v>28</v>
      </c>
      <c r="E4" s="48" t="s">
        <v>27</v>
      </c>
      <c r="F4" s="48"/>
      <c r="H4" t="s">
        <v>2</v>
      </c>
      <c r="I4" s="49">
        <v>45259</v>
      </c>
      <c r="J4" s="49"/>
    </row>
    <row r="5" spans="2:12" ht="6.75" customHeight="1">
      <c r="D5" s="3"/>
    </row>
    <row r="6" spans="2:12">
      <c r="C6" t="s">
        <v>3</v>
      </c>
      <c r="D6" s="32" t="s">
        <v>26</v>
      </c>
      <c r="E6" s="33"/>
      <c r="F6" s="50" t="s">
        <v>24</v>
      </c>
      <c r="G6" s="50"/>
      <c r="H6" s="50"/>
      <c r="I6" s="50"/>
      <c r="J6" s="50"/>
    </row>
    <row r="7" spans="2:12" ht="11.25" customHeight="1"/>
    <row r="8" spans="2:12">
      <c r="B8" s="2" t="s">
        <v>4</v>
      </c>
      <c r="C8" s="2" t="s">
        <v>6</v>
      </c>
      <c r="D8" s="30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6" t="s">
        <v>23</v>
      </c>
    </row>
    <row r="9" spans="2:12">
      <c r="B9" s="9">
        <v>1</v>
      </c>
      <c r="C9" s="37" t="s">
        <v>145</v>
      </c>
      <c r="D9" s="2" t="s">
        <v>74</v>
      </c>
      <c r="E9" s="41">
        <v>70</v>
      </c>
      <c r="F9" s="19">
        <v>90</v>
      </c>
      <c r="G9" s="19">
        <v>80</v>
      </c>
      <c r="H9" s="19">
        <v>75</v>
      </c>
      <c r="I9" s="41">
        <v>70</v>
      </c>
      <c r="J9" s="40"/>
      <c r="K9" s="7">
        <f>SUM(E9:J9)/6</f>
        <v>64.166666666666671</v>
      </c>
    </row>
    <row r="10" spans="2:12">
      <c r="B10" s="9">
        <f>B9+1</f>
        <v>2</v>
      </c>
      <c r="C10" s="37" t="s">
        <v>146</v>
      </c>
      <c r="D10" s="2" t="s">
        <v>75</v>
      </c>
      <c r="E10" s="19">
        <v>90</v>
      </c>
      <c r="F10" s="19">
        <v>90</v>
      </c>
      <c r="G10" s="41">
        <v>70</v>
      </c>
      <c r="H10" s="19">
        <v>75</v>
      </c>
      <c r="I10" s="19">
        <v>70</v>
      </c>
      <c r="J10" s="19">
        <v>70</v>
      </c>
      <c r="K10" s="7">
        <f t="shared" ref="K10:K30" si="0">SUM(E10:J10)/6</f>
        <v>77.5</v>
      </c>
    </row>
    <row r="11" spans="2:12">
      <c r="B11" s="9">
        <f t="shared" ref="B11:B53" si="1">B10+1</f>
        <v>3</v>
      </c>
      <c r="C11" s="37" t="s">
        <v>147</v>
      </c>
      <c r="D11" s="2" t="s">
        <v>76</v>
      </c>
      <c r="E11" s="19">
        <v>90</v>
      </c>
      <c r="F11" s="19">
        <v>90</v>
      </c>
      <c r="G11" s="41">
        <v>70</v>
      </c>
      <c r="H11" s="19">
        <v>70</v>
      </c>
      <c r="I11" s="19">
        <v>70</v>
      </c>
      <c r="J11" s="19">
        <v>70</v>
      </c>
      <c r="K11" s="7">
        <f t="shared" si="0"/>
        <v>76.666666666666671</v>
      </c>
    </row>
    <row r="12" spans="2:12">
      <c r="B12" s="9">
        <f t="shared" si="1"/>
        <v>4</v>
      </c>
      <c r="C12" s="27" t="s">
        <v>148</v>
      </c>
      <c r="D12" s="2" t="s">
        <v>77</v>
      </c>
      <c r="E12" s="19">
        <v>90</v>
      </c>
      <c r="F12" s="19">
        <v>80</v>
      </c>
      <c r="G12" s="19">
        <v>80</v>
      </c>
      <c r="H12" s="40">
        <v>0</v>
      </c>
      <c r="I12" s="40">
        <v>0</v>
      </c>
      <c r="J12" s="40"/>
      <c r="K12" s="7">
        <f t="shared" si="0"/>
        <v>41.666666666666664</v>
      </c>
    </row>
    <row r="13" spans="2:12">
      <c r="B13" s="9">
        <f t="shared" si="1"/>
        <v>5</v>
      </c>
      <c r="C13" s="37" t="s">
        <v>151</v>
      </c>
      <c r="D13" s="2" t="s">
        <v>150</v>
      </c>
      <c r="E13" s="19">
        <v>90</v>
      </c>
      <c r="F13" s="19">
        <v>80</v>
      </c>
      <c r="G13" s="19">
        <v>80</v>
      </c>
      <c r="H13" s="19">
        <v>80</v>
      </c>
      <c r="I13" s="19">
        <v>80</v>
      </c>
      <c r="J13" s="19">
        <v>80</v>
      </c>
      <c r="K13" s="7">
        <f t="shared" si="0"/>
        <v>81.666666666666671</v>
      </c>
    </row>
    <row r="14" spans="2:12">
      <c r="B14" s="9">
        <f t="shared" si="1"/>
        <v>6</v>
      </c>
      <c r="C14" s="37" t="s">
        <v>149</v>
      </c>
      <c r="D14" s="2" t="s">
        <v>78</v>
      </c>
      <c r="E14" s="19">
        <v>70</v>
      </c>
      <c r="F14" s="19">
        <v>80</v>
      </c>
      <c r="G14" s="19">
        <v>70</v>
      </c>
      <c r="H14" s="19">
        <v>70</v>
      </c>
      <c r="I14" s="19">
        <v>70</v>
      </c>
      <c r="J14" s="19">
        <v>70</v>
      </c>
      <c r="K14" s="7">
        <f t="shared" si="0"/>
        <v>71.666666666666671</v>
      </c>
    </row>
    <row r="15" spans="2:12">
      <c r="B15" s="9">
        <f t="shared" si="1"/>
        <v>7</v>
      </c>
      <c r="C15" s="20" t="s">
        <v>208</v>
      </c>
      <c r="D15" s="2" t="s">
        <v>79</v>
      </c>
      <c r="E15" s="41">
        <v>70</v>
      </c>
      <c r="F15" s="19">
        <v>90</v>
      </c>
      <c r="G15" s="19">
        <v>75</v>
      </c>
      <c r="H15" s="19">
        <v>75</v>
      </c>
      <c r="I15" s="19">
        <v>75</v>
      </c>
      <c r="J15" s="19">
        <v>75</v>
      </c>
      <c r="K15" s="7">
        <f t="shared" si="0"/>
        <v>76.666666666666671</v>
      </c>
    </row>
    <row r="16" spans="2:12">
      <c r="B16" s="9">
        <f t="shared" si="1"/>
        <v>8</v>
      </c>
      <c r="C16" s="27" t="s">
        <v>152</v>
      </c>
      <c r="D16" s="2" t="s">
        <v>80</v>
      </c>
      <c r="E16" s="19">
        <v>70</v>
      </c>
      <c r="F16" s="19">
        <v>20</v>
      </c>
      <c r="G16" s="19">
        <v>70</v>
      </c>
      <c r="H16" s="19">
        <v>70</v>
      </c>
      <c r="I16" s="19">
        <v>70</v>
      </c>
      <c r="J16" s="19">
        <v>70</v>
      </c>
      <c r="K16" s="7">
        <f t="shared" si="0"/>
        <v>61.666666666666664</v>
      </c>
    </row>
    <row r="17" spans="2:11">
      <c r="B17" s="9">
        <f t="shared" si="1"/>
        <v>9</v>
      </c>
      <c r="C17" s="27" t="s">
        <v>153</v>
      </c>
      <c r="D17" s="2" t="s">
        <v>81</v>
      </c>
      <c r="E17" s="41">
        <v>70</v>
      </c>
      <c r="F17" s="19">
        <v>75</v>
      </c>
      <c r="G17" s="19">
        <v>78</v>
      </c>
      <c r="H17" s="19">
        <v>74</v>
      </c>
      <c r="I17" s="19">
        <v>74</v>
      </c>
      <c r="J17" s="19">
        <v>74</v>
      </c>
      <c r="K17" s="7">
        <f t="shared" si="0"/>
        <v>74.166666666666671</v>
      </c>
    </row>
    <row r="18" spans="2:11">
      <c r="B18" s="9">
        <f t="shared" si="1"/>
        <v>10</v>
      </c>
      <c r="C18" s="27" t="s">
        <v>154</v>
      </c>
      <c r="D18" s="2" t="s">
        <v>82</v>
      </c>
      <c r="E18" s="41">
        <v>70</v>
      </c>
      <c r="F18" s="19">
        <v>80</v>
      </c>
      <c r="G18" s="19">
        <v>78</v>
      </c>
      <c r="H18" s="19">
        <v>75</v>
      </c>
      <c r="I18" s="19">
        <v>75</v>
      </c>
      <c r="J18" s="19">
        <v>75</v>
      </c>
      <c r="K18" s="7">
        <f t="shared" si="0"/>
        <v>75.5</v>
      </c>
    </row>
    <row r="19" spans="2:11">
      <c r="B19" s="9">
        <f t="shared" si="1"/>
        <v>11</v>
      </c>
      <c r="C19" s="27" t="s">
        <v>155</v>
      </c>
      <c r="D19" s="2" t="s">
        <v>83</v>
      </c>
      <c r="E19" s="19">
        <v>70</v>
      </c>
      <c r="F19" s="19">
        <v>90</v>
      </c>
      <c r="G19" s="19">
        <v>80</v>
      </c>
      <c r="H19" s="19">
        <v>70</v>
      </c>
      <c r="I19" s="19">
        <v>70</v>
      </c>
      <c r="J19" s="19">
        <v>70</v>
      </c>
      <c r="K19" s="7">
        <f t="shared" si="0"/>
        <v>75</v>
      </c>
    </row>
    <row r="20" spans="2:11">
      <c r="B20" s="9">
        <f t="shared" si="1"/>
        <v>12</v>
      </c>
      <c r="C20" s="27" t="s">
        <v>156</v>
      </c>
      <c r="D20" s="2" t="s">
        <v>157</v>
      </c>
      <c r="E20" s="19">
        <v>70</v>
      </c>
      <c r="F20" s="19">
        <v>80</v>
      </c>
      <c r="G20" s="19">
        <v>80</v>
      </c>
      <c r="H20" s="19">
        <v>75</v>
      </c>
      <c r="I20" s="19">
        <v>75</v>
      </c>
      <c r="J20" s="19">
        <v>75</v>
      </c>
      <c r="K20" s="7">
        <f t="shared" si="0"/>
        <v>75.833333333333329</v>
      </c>
    </row>
    <row r="21" spans="2:11">
      <c r="B21" s="9">
        <f t="shared" si="1"/>
        <v>13</v>
      </c>
      <c r="C21" s="27" t="s">
        <v>159</v>
      </c>
      <c r="D21" s="2" t="s">
        <v>84</v>
      </c>
      <c r="E21" s="19">
        <v>70</v>
      </c>
      <c r="F21" s="19">
        <v>80</v>
      </c>
      <c r="G21" s="19">
        <v>80</v>
      </c>
      <c r="H21" s="19">
        <v>70</v>
      </c>
      <c r="I21" s="19">
        <v>70</v>
      </c>
      <c r="J21" s="19">
        <v>70</v>
      </c>
      <c r="K21" s="7">
        <f t="shared" si="0"/>
        <v>73.333333333333329</v>
      </c>
    </row>
    <row r="22" spans="2:11">
      <c r="B22" s="9">
        <f t="shared" si="1"/>
        <v>14</v>
      </c>
      <c r="C22" s="27" t="s">
        <v>158</v>
      </c>
      <c r="D22" s="2" t="s">
        <v>85</v>
      </c>
      <c r="E22" s="19">
        <v>70</v>
      </c>
      <c r="F22" s="19">
        <v>90</v>
      </c>
      <c r="G22" s="19">
        <v>80</v>
      </c>
      <c r="H22" s="19">
        <v>70</v>
      </c>
      <c r="I22" s="19">
        <v>70</v>
      </c>
      <c r="J22" s="19">
        <v>70</v>
      </c>
      <c r="K22" s="7">
        <f t="shared" si="0"/>
        <v>75</v>
      </c>
    </row>
    <row r="23" spans="2:11">
      <c r="B23" s="9">
        <f t="shared" si="1"/>
        <v>15</v>
      </c>
      <c r="C23" s="27" t="s">
        <v>160</v>
      </c>
      <c r="D23" s="2" t="s">
        <v>86</v>
      </c>
      <c r="E23" s="19">
        <v>85</v>
      </c>
      <c r="F23" s="19">
        <v>80</v>
      </c>
      <c r="G23" s="19">
        <v>80</v>
      </c>
      <c r="H23" s="19">
        <v>75</v>
      </c>
      <c r="I23" s="19">
        <v>75</v>
      </c>
      <c r="J23" s="19">
        <v>75</v>
      </c>
      <c r="K23" s="7">
        <f t="shared" si="0"/>
        <v>78.333333333333329</v>
      </c>
    </row>
    <row r="24" spans="2:11">
      <c r="B24" s="9">
        <f t="shared" si="1"/>
        <v>16</v>
      </c>
      <c r="C24" s="27" t="s">
        <v>161</v>
      </c>
      <c r="D24" s="2" t="s">
        <v>87</v>
      </c>
      <c r="E24" s="19">
        <v>70</v>
      </c>
      <c r="F24" s="19">
        <v>90</v>
      </c>
      <c r="G24" s="19">
        <v>80</v>
      </c>
      <c r="H24" s="19">
        <v>75</v>
      </c>
      <c r="I24" s="19">
        <v>75</v>
      </c>
      <c r="J24" s="19">
        <v>75</v>
      </c>
      <c r="K24" s="7">
        <f t="shared" si="0"/>
        <v>77.5</v>
      </c>
    </row>
    <row r="25" spans="2:11">
      <c r="B25" s="9">
        <f t="shared" si="1"/>
        <v>17</v>
      </c>
      <c r="C25" s="27" t="s">
        <v>162</v>
      </c>
      <c r="D25" s="2" t="s">
        <v>88</v>
      </c>
      <c r="E25" s="19">
        <v>70</v>
      </c>
      <c r="F25" s="19">
        <v>90</v>
      </c>
      <c r="G25" s="19">
        <v>80</v>
      </c>
      <c r="H25" s="19">
        <v>70</v>
      </c>
      <c r="I25" s="19">
        <v>70</v>
      </c>
      <c r="J25" s="19">
        <v>70</v>
      </c>
      <c r="K25" s="7">
        <f t="shared" si="0"/>
        <v>75</v>
      </c>
    </row>
    <row r="26" spans="2:11">
      <c r="B26" s="9">
        <f t="shared" si="1"/>
        <v>18</v>
      </c>
      <c r="C26" s="27" t="s">
        <v>164</v>
      </c>
      <c r="D26" s="2" t="s">
        <v>89</v>
      </c>
      <c r="E26" s="19">
        <v>90</v>
      </c>
      <c r="F26" s="19">
        <v>90</v>
      </c>
      <c r="G26" s="19">
        <v>85</v>
      </c>
      <c r="H26" s="19">
        <v>70</v>
      </c>
      <c r="I26" s="19">
        <v>70</v>
      </c>
      <c r="J26" s="19">
        <v>70</v>
      </c>
      <c r="K26" s="7">
        <f t="shared" si="0"/>
        <v>79.166666666666671</v>
      </c>
    </row>
    <row r="27" spans="2:11">
      <c r="B27" s="9">
        <f t="shared" si="1"/>
        <v>19</v>
      </c>
      <c r="C27" s="27" t="s">
        <v>163</v>
      </c>
      <c r="D27" s="2" t="s">
        <v>90</v>
      </c>
      <c r="E27" s="19">
        <v>90</v>
      </c>
      <c r="F27" s="19">
        <v>89</v>
      </c>
      <c r="G27" s="19">
        <v>85</v>
      </c>
      <c r="H27" s="19">
        <v>75</v>
      </c>
      <c r="I27" s="19">
        <v>75</v>
      </c>
      <c r="J27" s="19">
        <v>75</v>
      </c>
      <c r="K27" s="7">
        <f t="shared" si="0"/>
        <v>81.5</v>
      </c>
    </row>
    <row r="28" spans="2:11">
      <c r="B28" s="9">
        <f t="shared" si="1"/>
        <v>20</v>
      </c>
      <c r="C28" s="27" t="s">
        <v>165</v>
      </c>
      <c r="D28" s="2" t="s">
        <v>91</v>
      </c>
      <c r="E28" s="19">
        <v>90</v>
      </c>
      <c r="F28" s="19">
        <v>90</v>
      </c>
      <c r="G28" s="19">
        <v>85</v>
      </c>
      <c r="H28" s="19">
        <v>75</v>
      </c>
      <c r="I28" s="19">
        <v>75</v>
      </c>
      <c r="J28" s="19">
        <v>75</v>
      </c>
      <c r="K28" s="7">
        <f t="shared" si="0"/>
        <v>81.666666666666671</v>
      </c>
    </row>
    <row r="29" spans="2:11">
      <c r="B29" s="9">
        <f t="shared" si="1"/>
        <v>21</v>
      </c>
      <c r="C29" s="36" t="s">
        <v>209</v>
      </c>
      <c r="D29" s="2" t="s">
        <v>92</v>
      </c>
      <c r="E29" s="10">
        <v>90</v>
      </c>
      <c r="F29" s="10">
        <v>90</v>
      </c>
      <c r="G29" s="10">
        <v>85</v>
      </c>
      <c r="H29" s="10">
        <v>70</v>
      </c>
      <c r="I29" s="10">
        <v>70</v>
      </c>
      <c r="J29" s="10">
        <v>70</v>
      </c>
      <c r="K29" s="7">
        <f t="shared" si="0"/>
        <v>79.166666666666671</v>
      </c>
    </row>
    <row r="30" spans="2:11">
      <c r="B30" s="9">
        <f t="shared" si="1"/>
        <v>22</v>
      </c>
      <c r="C30" s="27" t="s">
        <v>166</v>
      </c>
      <c r="D30" s="2" t="s">
        <v>93</v>
      </c>
      <c r="E30" s="41">
        <v>70</v>
      </c>
      <c r="F30" s="10">
        <v>80</v>
      </c>
      <c r="G30" s="10">
        <v>75</v>
      </c>
      <c r="H30" s="10">
        <v>75</v>
      </c>
      <c r="I30" s="10">
        <v>75</v>
      </c>
      <c r="J30" s="10">
        <v>75</v>
      </c>
      <c r="K30" s="7">
        <f t="shared" si="0"/>
        <v>75</v>
      </c>
    </row>
    <row r="31" spans="2:11">
      <c r="B31" s="9">
        <f t="shared" si="1"/>
        <v>23</v>
      </c>
      <c r="C31" s="9"/>
      <c r="D31" s="28"/>
      <c r="E31" s="10"/>
      <c r="F31" s="10"/>
      <c r="G31" s="10"/>
      <c r="H31" s="10"/>
      <c r="I31" s="10"/>
      <c r="J31" s="10"/>
      <c r="K31" s="7">
        <f t="shared" ref="K31:K53" si="2">SUM(E31:J31)/7</f>
        <v>0</v>
      </c>
    </row>
    <row r="32" spans="2:11">
      <c r="B32" s="9">
        <f t="shared" si="1"/>
        <v>24</v>
      </c>
      <c r="C32" s="9"/>
      <c r="D32" s="28"/>
      <c r="E32" s="10"/>
      <c r="F32" s="10"/>
      <c r="G32" s="10"/>
      <c r="H32" s="10"/>
      <c r="I32" s="10"/>
      <c r="J32" s="10"/>
      <c r="K32" s="7">
        <f t="shared" si="2"/>
        <v>0</v>
      </c>
    </row>
    <row r="33" spans="2:11">
      <c r="B33" s="9">
        <f t="shared" si="1"/>
        <v>25</v>
      </c>
      <c r="C33" s="9"/>
      <c r="D33" s="28"/>
      <c r="E33" s="10"/>
      <c r="F33" s="10"/>
      <c r="G33" s="10"/>
      <c r="H33" s="10"/>
      <c r="I33" s="10"/>
      <c r="J33" s="10"/>
      <c r="K33" s="7">
        <f t="shared" si="2"/>
        <v>0</v>
      </c>
    </row>
    <row r="34" spans="2:11">
      <c r="B34" s="9">
        <f t="shared" si="1"/>
        <v>26</v>
      </c>
      <c r="C34" s="9"/>
      <c r="D34" s="28"/>
      <c r="E34" s="10"/>
      <c r="F34" s="10"/>
      <c r="G34" s="10"/>
      <c r="H34" s="10"/>
      <c r="I34" s="10"/>
      <c r="J34" s="10"/>
      <c r="K34" s="7">
        <f t="shared" si="2"/>
        <v>0</v>
      </c>
    </row>
    <row r="35" spans="2:11">
      <c r="B35" s="9">
        <f t="shared" si="1"/>
        <v>27</v>
      </c>
      <c r="C35" s="9"/>
      <c r="D35" s="28"/>
      <c r="E35" s="10"/>
      <c r="F35" s="10"/>
      <c r="G35" s="10"/>
      <c r="H35" s="10"/>
      <c r="I35" s="10"/>
      <c r="J35" s="10"/>
      <c r="K35" s="7">
        <f t="shared" si="2"/>
        <v>0</v>
      </c>
    </row>
    <row r="36" spans="2:11">
      <c r="B36" s="9">
        <f t="shared" si="1"/>
        <v>28</v>
      </c>
      <c r="C36" s="9"/>
      <c r="D36" s="28"/>
      <c r="E36" s="10"/>
      <c r="F36" s="10"/>
      <c r="G36" s="10"/>
      <c r="H36" s="10"/>
      <c r="I36" s="10"/>
      <c r="J36" s="10"/>
      <c r="K36" s="7">
        <f t="shared" si="2"/>
        <v>0</v>
      </c>
    </row>
    <row r="37" spans="2:11">
      <c r="B37" s="9">
        <f t="shared" si="1"/>
        <v>29</v>
      </c>
      <c r="C37" s="9"/>
      <c r="D37" s="28"/>
      <c r="E37" s="10"/>
      <c r="F37" s="10"/>
      <c r="G37" s="10"/>
      <c r="H37" s="10"/>
      <c r="I37" s="10"/>
      <c r="J37" s="10"/>
      <c r="K37" s="7">
        <f t="shared" si="2"/>
        <v>0</v>
      </c>
    </row>
    <row r="38" spans="2:11">
      <c r="B38" s="9">
        <f t="shared" si="1"/>
        <v>30</v>
      </c>
      <c r="C38" s="9"/>
      <c r="D38" s="28"/>
      <c r="E38" s="10"/>
      <c r="F38" s="10"/>
      <c r="G38" s="10"/>
      <c r="H38" s="10"/>
      <c r="I38" s="10"/>
      <c r="J38" s="10"/>
      <c r="K38" s="7">
        <f t="shared" si="2"/>
        <v>0</v>
      </c>
    </row>
    <row r="39" spans="2:11">
      <c r="B39" s="9">
        <f t="shared" si="1"/>
        <v>31</v>
      </c>
      <c r="C39" s="9"/>
      <c r="D39" s="28"/>
      <c r="E39" s="10"/>
      <c r="F39" s="10"/>
      <c r="G39" s="10"/>
      <c r="H39" s="10"/>
      <c r="I39" s="10"/>
      <c r="J39" s="10"/>
      <c r="K39" s="7">
        <f t="shared" si="2"/>
        <v>0</v>
      </c>
    </row>
    <row r="40" spans="2:11">
      <c r="B40" s="9">
        <f t="shared" si="1"/>
        <v>32</v>
      </c>
      <c r="C40" s="9"/>
      <c r="D40" s="28"/>
      <c r="E40" s="10"/>
      <c r="F40" s="10"/>
      <c r="G40" s="10"/>
      <c r="H40" s="10"/>
      <c r="I40" s="10"/>
      <c r="J40" s="10"/>
      <c r="K40" s="7">
        <f t="shared" si="2"/>
        <v>0</v>
      </c>
    </row>
    <row r="41" spans="2:11">
      <c r="B41" s="9">
        <f t="shared" si="1"/>
        <v>33</v>
      </c>
      <c r="C41" s="9"/>
      <c r="D41" s="28"/>
      <c r="E41" s="10"/>
      <c r="F41" s="10"/>
      <c r="G41" s="10"/>
      <c r="H41" s="10"/>
      <c r="I41" s="10"/>
      <c r="J41" s="10"/>
      <c r="K41" s="7">
        <f t="shared" si="2"/>
        <v>0</v>
      </c>
    </row>
    <row r="42" spans="2:11">
      <c r="B42" s="9">
        <f t="shared" si="1"/>
        <v>34</v>
      </c>
      <c r="C42" s="9"/>
      <c r="D42" s="28"/>
      <c r="E42" s="10"/>
      <c r="F42" s="10"/>
      <c r="G42" s="10"/>
      <c r="H42" s="10"/>
      <c r="I42" s="10"/>
      <c r="J42" s="10"/>
      <c r="K42" s="7">
        <f t="shared" si="2"/>
        <v>0</v>
      </c>
    </row>
    <row r="43" spans="2:11">
      <c r="B43" s="9">
        <f t="shared" si="1"/>
        <v>35</v>
      </c>
      <c r="C43" s="9"/>
      <c r="D43" s="28"/>
      <c r="E43" s="10"/>
      <c r="F43" s="10"/>
      <c r="G43" s="10"/>
      <c r="H43" s="10"/>
      <c r="I43" s="10"/>
      <c r="J43" s="10"/>
      <c r="K43" s="7">
        <f t="shared" si="2"/>
        <v>0</v>
      </c>
    </row>
    <row r="44" spans="2:11">
      <c r="B44" s="9">
        <f t="shared" si="1"/>
        <v>36</v>
      </c>
      <c r="C44" s="9"/>
      <c r="D44" s="28"/>
      <c r="E44" s="10"/>
      <c r="F44" s="10"/>
      <c r="G44" s="10"/>
      <c r="H44" s="10"/>
      <c r="I44" s="10"/>
      <c r="J44" s="10"/>
      <c r="K44" s="7">
        <f t="shared" si="2"/>
        <v>0</v>
      </c>
    </row>
    <row r="45" spans="2:11">
      <c r="B45" s="9">
        <f t="shared" si="1"/>
        <v>37</v>
      </c>
      <c r="C45" s="4"/>
      <c r="D45" s="28"/>
      <c r="E45" s="10"/>
      <c r="F45" s="10"/>
      <c r="G45" s="10"/>
      <c r="H45" s="10"/>
      <c r="I45" s="10"/>
      <c r="J45" s="10"/>
      <c r="K45" s="7">
        <f t="shared" si="2"/>
        <v>0</v>
      </c>
    </row>
    <row r="46" spans="2:11">
      <c r="B46" s="9">
        <f t="shared" si="1"/>
        <v>38</v>
      </c>
      <c r="C46" s="4"/>
      <c r="D46" s="28"/>
      <c r="E46" s="10"/>
      <c r="F46" s="10"/>
      <c r="G46" s="10"/>
      <c r="H46" s="10"/>
      <c r="I46" s="10"/>
      <c r="J46" s="10"/>
      <c r="K46" s="7">
        <f t="shared" si="2"/>
        <v>0</v>
      </c>
    </row>
    <row r="47" spans="2:11">
      <c r="B47" s="9">
        <f t="shared" si="1"/>
        <v>39</v>
      </c>
      <c r="C47" s="4"/>
      <c r="D47" s="28"/>
      <c r="E47" s="10"/>
      <c r="F47" s="10"/>
      <c r="G47" s="10"/>
      <c r="H47" s="10"/>
      <c r="I47" s="10"/>
      <c r="J47" s="10"/>
      <c r="K47" s="7">
        <f t="shared" si="2"/>
        <v>0</v>
      </c>
    </row>
    <row r="48" spans="2:11">
      <c r="B48" s="9">
        <f t="shared" si="1"/>
        <v>40</v>
      </c>
      <c r="C48" s="4"/>
      <c r="D48" s="28"/>
      <c r="E48" s="10"/>
      <c r="F48" s="10"/>
      <c r="G48" s="10"/>
      <c r="H48" s="10"/>
      <c r="I48" s="10"/>
      <c r="J48" s="10"/>
      <c r="K48" s="7">
        <f t="shared" si="2"/>
        <v>0</v>
      </c>
    </row>
    <row r="49" spans="2:11">
      <c r="B49" s="9">
        <f t="shared" si="1"/>
        <v>41</v>
      </c>
      <c r="C49" s="4"/>
      <c r="D49" s="28"/>
      <c r="E49" s="10"/>
      <c r="F49" s="10"/>
      <c r="G49" s="10"/>
      <c r="H49" s="10"/>
      <c r="I49" s="10"/>
      <c r="J49" s="10"/>
      <c r="K49" s="7">
        <f t="shared" si="2"/>
        <v>0</v>
      </c>
    </row>
    <row r="50" spans="2:11">
      <c r="B50" s="9">
        <f t="shared" si="1"/>
        <v>42</v>
      </c>
      <c r="C50" s="4"/>
      <c r="D50" s="28"/>
      <c r="E50" s="10"/>
      <c r="F50" s="10"/>
      <c r="G50" s="10"/>
      <c r="H50" s="10"/>
      <c r="I50" s="10"/>
      <c r="J50" s="10"/>
      <c r="K50" s="7">
        <f t="shared" si="2"/>
        <v>0</v>
      </c>
    </row>
    <row r="51" spans="2:11">
      <c r="B51" s="9">
        <f t="shared" si="1"/>
        <v>43</v>
      </c>
      <c r="C51" s="4"/>
      <c r="D51" s="28"/>
      <c r="E51" s="10"/>
      <c r="F51" s="10"/>
      <c r="G51" s="10"/>
      <c r="H51" s="10"/>
      <c r="I51" s="10"/>
      <c r="J51" s="10"/>
      <c r="K51" s="7">
        <f t="shared" si="2"/>
        <v>0</v>
      </c>
    </row>
    <row r="52" spans="2:11">
      <c r="B52" s="9">
        <f t="shared" si="1"/>
        <v>44</v>
      </c>
      <c r="C52" s="4"/>
      <c r="D52" s="28"/>
      <c r="E52" s="10"/>
      <c r="F52" s="10"/>
      <c r="G52" s="10"/>
      <c r="H52" s="10"/>
      <c r="I52" s="10"/>
      <c r="J52" s="10"/>
      <c r="K52" s="7">
        <f t="shared" si="2"/>
        <v>0</v>
      </c>
    </row>
    <row r="53" spans="2:11">
      <c r="B53" s="9">
        <f t="shared" si="1"/>
        <v>45</v>
      </c>
      <c r="C53" s="13"/>
      <c r="D53" s="29"/>
      <c r="E53" s="2"/>
      <c r="F53" s="2"/>
      <c r="G53" s="2"/>
      <c r="H53" s="2"/>
      <c r="I53" s="2"/>
      <c r="J53" s="2"/>
      <c r="K53" s="7">
        <f t="shared" si="2"/>
        <v>0</v>
      </c>
    </row>
    <row r="54" spans="2:11">
      <c r="C54" s="42"/>
      <c r="D54" s="42"/>
      <c r="E54" s="14">
        <f>COUNTIF(E9:E53,"&gt;=70")</f>
        <v>22</v>
      </c>
      <c r="F54" s="14">
        <f t="shared" ref="F54:J54" si="3">COUNTIF(F9:F53,"&gt;=70")</f>
        <v>21</v>
      </c>
      <c r="G54" s="14">
        <f t="shared" si="3"/>
        <v>22</v>
      </c>
      <c r="H54" s="14">
        <f t="shared" si="3"/>
        <v>21</v>
      </c>
      <c r="I54" s="14">
        <f t="shared" si="3"/>
        <v>21</v>
      </c>
      <c r="J54" s="14">
        <f t="shared" si="3"/>
        <v>20</v>
      </c>
      <c r="K54" s="18">
        <f t="shared" ref="K54" si="4">COUNTIF(K9:K48,"&gt;=70")</f>
        <v>19</v>
      </c>
    </row>
    <row r="55" spans="2:11">
      <c r="C55" s="42"/>
      <c r="D55" s="42"/>
      <c r="E55" s="15">
        <f>COUNTIF(E9:E53,"&lt;70")</f>
        <v>0</v>
      </c>
      <c r="F55" s="15">
        <f t="shared" ref="F55:K55" si="5">COUNTIF(F9:F53,"&lt;70")</f>
        <v>1</v>
      </c>
      <c r="G55" s="15">
        <f t="shared" si="5"/>
        <v>0</v>
      </c>
      <c r="H55" s="15">
        <f t="shared" si="5"/>
        <v>1</v>
      </c>
      <c r="I55" s="15">
        <f t="shared" si="5"/>
        <v>1</v>
      </c>
      <c r="J55" s="15">
        <f t="shared" si="5"/>
        <v>0</v>
      </c>
      <c r="K55" s="15">
        <f t="shared" si="5"/>
        <v>26</v>
      </c>
    </row>
    <row r="56" spans="2:11">
      <c r="C56" s="42"/>
      <c r="D56" s="42"/>
      <c r="E56" s="15">
        <f>COUNT(E9:E53)</f>
        <v>22</v>
      </c>
      <c r="F56" s="15">
        <f t="shared" ref="F56:K56" si="6">COUNT(F9:F53)</f>
        <v>22</v>
      </c>
      <c r="G56" s="15">
        <f t="shared" si="6"/>
        <v>22</v>
      </c>
      <c r="H56" s="15">
        <f t="shared" si="6"/>
        <v>22</v>
      </c>
      <c r="I56" s="15">
        <f t="shared" si="6"/>
        <v>22</v>
      </c>
      <c r="J56" s="15">
        <f t="shared" si="6"/>
        <v>20</v>
      </c>
      <c r="K56" s="15">
        <f t="shared" si="6"/>
        <v>45</v>
      </c>
    </row>
    <row r="57" spans="2:11">
      <c r="C57" s="42"/>
      <c r="D57" s="42"/>
      <c r="E57" s="16">
        <f>E54/E56</f>
        <v>1</v>
      </c>
      <c r="F57" s="17">
        <f t="shared" ref="F57:K57" si="7">F54/F56</f>
        <v>0.95454545454545459</v>
      </c>
      <c r="G57" s="17">
        <f t="shared" si="7"/>
        <v>1</v>
      </c>
      <c r="H57" s="17">
        <f t="shared" si="7"/>
        <v>0.95454545454545459</v>
      </c>
      <c r="I57" s="17">
        <f t="shared" si="7"/>
        <v>0.95454545454545459</v>
      </c>
      <c r="J57" s="17">
        <f t="shared" si="7"/>
        <v>1</v>
      </c>
      <c r="K57" s="17">
        <f t="shared" si="7"/>
        <v>0.42222222222222222</v>
      </c>
    </row>
    <row r="58" spans="2:11">
      <c r="C58" s="42"/>
      <c r="D58" s="42"/>
      <c r="E58" s="16">
        <f>E55/E56</f>
        <v>0</v>
      </c>
      <c r="F58" s="16">
        <f t="shared" ref="F58:K58" si="8">F55/F56</f>
        <v>4.5454545454545456E-2</v>
      </c>
      <c r="G58" s="17">
        <f t="shared" si="8"/>
        <v>0</v>
      </c>
      <c r="H58" s="17">
        <f t="shared" si="8"/>
        <v>4.5454545454545456E-2</v>
      </c>
      <c r="I58" s="17">
        <f t="shared" si="8"/>
        <v>4.5454545454545456E-2</v>
      </c>
      <c r="J58" s="17">
        <f t="shared" si="8"/>
        <v>0</v>
      </c>
      <c r="K58" s="17">
        <f t="shared" si="8"/>
        <v>0.57777777777777772</v>
      </c>
    </row>
    <row r="59" spans="2:11">
      <c r="C59" s="42"/>
      <c r="D59" s="42"/>
    </row>
    <row r="60" spans="2:11">
      <c r="C60" s="8"/>
      <c r="D60" s="8"/>
    </row>
    <row r="61" spans="2:11">
      <c r="E61" s="43"/>
      <c r="F61" s="43"/>
      <c r="G61" s="43"/>
      <c r="H61" s="43"/>
      <c r="I61" s="43"/>
      <c r="J61" s="43"/>
    </row>
    <row r="62" spans="2:11">
      <c r="E62" s="44" t="s">
        <v>18</v>
      </c>
      <c r="F62" s="44"/>
      <c r="G62" s="44"/>
      <c r="H62" s="44"/>
      <c r="I62" s="44"/>
      <c r="J62" s="44"/>
    </row>
  </sheetData>
  <mergeCells count="13">
    <mergeCell ref="C54:D54"/>
    <mergeCell ref="B2:J2"/>
    <mergeCell ref="C3:J3"/>
    <mergeCell ref="E4:F4"/>
    <mergeCell ref="I4:J4"/>
    <mergeCell ref="F6:J6"/>
    <mergeCell ref="C58:D58"/>
    <mergeCell ref="C59:D59"/>
    <mergeCell ref="E61:J61"/>
    <mergeCell ref="E62:J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2"/>
  <sheetViews>
    <sheetView tabSelected="1" workbookViewId="0">
      <selection activeCell="J9" sqref="J9:J2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4" width="46.5" customWidth="1"/>
    <col min="5" max="5" width="7.1640625" customWidth="1"/>
    <col min="6" max="7" width="5.6640625" customWidth="1"/>
    <col min="8" max="8" width="6.5" customWidth="1"/>
    <col min="9" max="10" width="5.6640625" customWidth="1"/>
    <col min="11" max="11" width="8.6640625" customWidth="1"/>
    <col min="12" max="13" width="5.6640625" customWidth="1"/>
  </cols>
  <sheetData>
    <row r="2" spans="2:12" ht="1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1"/>
      <c r="L2" s="1"/>
    </row>
    <row r="3" spans="2:12">
      <c r="C3" s="47" t="s">
        <v>8</v>
      </c>
      <c r="D3" s="47"/>
      <c r="E3" s="47"/>
      <c r="F3" s="47"/>
      <c r="G3" s="47"/>
      <c r="H3" s="47"/>
      <c r="I3" s="47"/>
      <c r="J3" s="47"/>
      <c r="K3" s="11"/>
      <c r="L3" s="11"/>
    </row>
    <row r="4" spans="2:12">
      <c r="C4" t="s">
        <v>0</v>
      </c>
      <c r="D4" s="31" t="s">
        <v>28</v>
      </c>
      <c r="E4" s="48" t="s">
        <v>29</v>
      </c>
      <c r="F4" s="48"/>
      <c r="H4" t="s">
        <v>2</v>
      </c>
      <c r="I4" s="49">
        <v>45259</v>
      </c>
      <c r="J4" s="49"/>
    </row>
    <row r="5" spans="2:12" ht="6.75" customHeight="1">
      <c r="D5" s="3"/>
    </row>
    <row r="6" spans="2:12">
      <c r="C6" t="s">
        <v>3</v>
      </c>
      <c r="D6" s="32" t="s">
        <v>26</v>
      </c>
      <c r="E6" s="33"/>
      <c r="F6" s="50" t="s">
        <v>24</v>
      </c>
      <c r="G6" s="50"/>
      <c r="H6" s="50"/>
      <c r="I6" s="50"/>
      <c r="J6" s="50"/>
    </row>
    <row r="7" spans="2:12" ht="11.25" customHeight="1"/>
    <row r="8" spans="2:12">
      <c r="B8" s="2" t="s">
        <v>4</v>
      </c>
      <c r="C8" s="2" t="s">
        <v>6</v>
      </c>
      <c r="D8" s="30" t="s">
        <v>5</v>
      </c>
      <c r="E8" s="10" t="s">
        <v>7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6" t="s">
        <v>23</v>
      </c>
    </row>
    <row r="9" spans="2:12">
      <c r="B9" s="9">
        <v>1</v>
      </c>
      <c r="C9" s="9" t="s">
        <v>167</v>
      </c>
      <c r="D9" t="s">
        <v>94</v>
      </c>
      <c r="E9" s="19">
        <v>70</v>
      </c>
      <c r="F9" s="10">
        <v>90</v>
      </c>
      <c r="G9" s="10">
        <v>85</v>
      </c>
      <c r="H9" s="10">
        <v>80</v>
      </c>
      <c r="I9" s="10">
        <v>80</v>
      </c>
      <c r="J9" s="10">
        <v>70</v>
      </c>
      <c r="K9" s="7">
        <f>SUM(E9:J9)/6</f>
        <v>79.166666666666671</v>
      </c>
    </row>
    <row r="10" spans="2:12">
      <c r="B10" s="9">
        <f>B9+1</f>
        <v>2</v>
      </c>
      <c r="C10" s="9" t="s">
        <v>168</v>
      </c>
      <c r="D10" s="2" t="s">
        <v>95</v>
      </c>
      <c r="E10" s="19">
        <v>70</v>
      </c>
      <c r="F10" s="40">
        <v>0</v>
      </c>
      <c r="G10" s="40">
        <v>0</v>
      </c>
      <c r="H10" s="10">
        <v>75</v>
      </c>
      <c r="I10" s="10">
        <v>75</v>
      </c>
      <c r="J10" s="10">
        <v>75</v>
      </c>
      <c r="K10" s="7">
        <f t="shared" ref="K10:K23" si="0">SUM(E10:J10)/6</f>
        <v>49.166666666666664</v>
      </c>
    </row>
    <row r="11" spans="2:12">
      <c r="B11" s="9">
        <f>B10+1</f>
        <v>3</v>
      </c>
      <c r="C11" s="28" t="s">
        <v>169</v>
      </c>
      <c r="D11" s="2" t="s">
        <v>96</v>
      </c>
      <c r="E11" s="19">
        <v>70</v>
      </c>
      <c r="F11" s="10">
        <v>70</v>
      </c>
      <c r="G11" s="41">
        <v>70</v>
      </c>
      <c r="H11" s="10">
        <v>80</v>
      </c>
      <c r="I11" s="10">
        <v>80</v>
      </c>
      <c r="J11" s="10">
        <v>80</v>
      </c>
      <c r="K11" s="7">
        <f t="shared" si="0"/>
        <v>75</v>
      </c>
    </row>
    <row r="12" spans="2:12">
      <c r="B12" s="9">
        <f>B11+1</f>
        <v>4</v>
      </c>
      <c r="C12" s="28" t="s">
        <v>170</v>
      </c>
      <c r="D12" s="2" t="s">
        <v>97</v>
      </c>
      <c r="E12" s="19">
        <v>90</v>
      </c>
      <c r="F12" s="10">
        <v>80</v>
      </c>
      <c r="G12" s="10">
        <v>85</v>
      </c>
      <c r="H12" s="10">
        <v>80</v>
      </c>
      <c r="I12" s="10">
        <v>80</v>
      </c>
      <c r="J12" s="10">
        <v>80</v>
      </c>
      <c r="K12" s="7">
        <f t="shared" si="0"/>
        <v>82.5</v>
      </c>
    </row>
    <row r="13" spans="2:12">
      <c r="B13" s="9">
        <f t="shared" ref="B13:B53" si="1">B12+1</f>
        <v>5</v>
      </c>
      <c r="C13" s="28" t="s">
        <v>170</v>
      </c>
      <c r="D13" s="2" t="s">
        <v>98</v>
      </c>
      <c r="E13" s="19">
        <v>90</v>
      </c>
      <c r="F13" s="10">
        <v>90</v>
      </c>
      <c r="G13" s="10">
        <v>90</v>
      </c>
      <c r="H13" s="10">
        <v>85</v>
      </c>
      <c r="I13" s="10">
        <v>85</v>
      </c>
      <c r="J13" s="10">
        <v>85</v>
      </c>
      <c r="K13" s="7">
        <f t="shared" si="0"/>
        <v>87.5</v>
      </c>
    </row>
    <row r="14" spans="2:12">
      <c r="B14" s="9">
        <f t="shared" si="1"/>
        <v>6</v>
      </c>
      <c r="C14" s="28" t="s">
        <v>173</v>
      </c>
      <c r="D14" s="2" t="s">
        <v>99</v>
      </c>
      <c r="E14" s="19">
        <v>90</v>
      </c>
      <c r="F14" s="10">
        <v>80</v>
      </c>
      <c r="G14" s="10">
        <v>85</v>
      </c>
      <c r="H14" s="10">
        <v>70</v>
      </c>
      <c r="I14" s="10">
        <v>70</v>
      </c>
      <c r="J14" s="41">
        <v>70</v>
      </c>
      <c r="K14" s="7">
        <f t="shared" si="0"/>
        <v>77.5</v>
      </c>
    </row>
    <row r="15" spans="2:12">
      <c r="B15" s="9">
        <f t="shared" si="1"/>
        <v>7</v>
      </c>
      <c r="C15" s="28" t="s">
        <v>174</v>
      </c>
      <c r="D15" s="2" t="s">
        <v>100</v>
      </c>
      <c r="E15" s="19">
        <v>70</v>
      </c>
      <c r="F15" s="41">
        <v>70</v>
      </c>
      <c r="G15" s="10">
        <v>70</v>
      </c>
      <c r="H15" s="10">
        <v>70</v>
      </c>
      <c r="I15" s="10">
        <v>70</v>
      </c>
      <c r="J15" s="10">
        <v>70</v>
      </c>
      <c r="K15" s="7">
        <f t="shared" si="0"/>
        <v>70</v>
      </c>
    </row>
    <row r="16" spans="2:12">
      <c r="B16" s="9">
        <f t="shared" si="1"/>
        <v>8</v>
      </c>
      <c r="C16" s="28" t="s">
        <v>175</v>
      </c>
      <c r="D16" s="2" t="s">
        <v>101</v>
      </c>
      <c r="E16" s="19">
        <v>90</v>
      </c>
      <c r="F16" s="10">
        <v>90</v>
      </c>
      <c r="G16" s="10">
        <v>85</v>
      </c>
      <c r="H16" s="10">
        <v>70</v>
      </c>
      <c r="I16" s="10">
        <v>70</v>
      </c>
      <c r="J16" s="10">
        <v>70</v>
      </c>
      <c r="K16" s="7">
        <f t="shared" si="0"/>
        <v>79.166666666666671</v>
      </c>
    </row>
    <row r="17" spans="2:11">
      <c r="B17" s="9">
        <f t="shared" si="1"/>
        <v>9</v>
      </c>
      <c r="C17" s="28" t="s">
        <v>176</v>
      </c>
      <c r="D17" s="2" t="s">
        <v>102</v>
      </c>
      <c r="E17" s="19">
        <v>90</v>
      </c>
      <c r="F17" s="10">
        <v>70</v>
      </c>
      <c r="G17" s="10">
        <v>80</v>
      </c>
      <c r="H17" s="40">
        <v>0</v>
      </c>
      <c r="I17" s="40">
        <v>0</v>
      </c>
      <c r="J17" s="40">
        <v>0</v>
      </c>
      <c r="K17" s="7">
        <f t="shared" si="0"/>
        <v>40</v>
      </c>
    </row>
    <row r="18" spans="2:11">
      <c r="B18" s="9">
        <f t="shared" si="1"/>
        <v>10</v>
      </c>
      <c r="C18" s="28" t="s">
        <v>177</v>
      </c>
      <c r="D18" s="2" t="s">
        <v>103</v>
      </c>
      <c r="E18" s="40">
        <v>0</v>
      </c>
      <c r="F18" s="41">
        <v>70</v>
      </c>
      <c r="G18" s="10">
        <v>70</v>
      </c>
      <c r="H18" s="10">
        <v>70</v>
      </c>
      <c r="I18" s="10">
        <v>70</v>
      </c>
      <c r="J18" s="10">
        <v>0</v>
      </c>
      <c r="K18" s="7">
        <f t="shared" si="0"/>
        <v>46.666666666666664</v>
      </c>
    </row>
    <row r="19" spans="2:11">
      <c r="B19" s="9">
        <f t="shared" si="1"/>
        <v>11</v>
      </c>
      <c r="C19" s="28" t="s">
        <v>178</v>
      </c>
      <c r="D19" s="2" t="s">
        <v>104</v>
      </c>
      <c r="E19" s="19">
        <v>90</v>
      </c>
      <c r="F19" s="10">
        <v>90</v>
      </c>
      <c r="G19" s="10">
        <v>85</v>
      </c>
      <c r="H19" s="10">
        <v>85</v>
      </c>
      <c r="I19" s="10">
        <v>80</v>
      </c>
      <c r="J19" s="10">
        <v>80</v>
      </c>
      <c r="K19" s="7">
        <f t="shared" si="0"/>
        <v>85</v>
      </c>
    </row>
    <row r="20" spans="2:11">
      <c r="B20" s="9">
        <f t="shared" si="1"/>
        <v>12</v>
      </c>
      <c r="C20" s="28" t="s">
        <v>179</v>
      </c>
      <c r="D20" s="2" t="s">
        <v>105</v>
      </c>
      <c r="E20" s="19">
        <v>90</v>
      </c>
      <c r="F20" s="10">
        <v>70</v>
      </c>
      <c r="G20" s="10">
        <v>80</v>
      </c>
      <c r="H20" s="10">
        <v>70</v>
      </c>
      <c r="I20" s="10">
        <v>0</v>
      </c>
      <c r="J20" s="10">
        <v>0</v>
      </c>
      <c r="K20" s="7">
        <f t="shared" si="0"/>
        <v>51.666666666666664</v>
      </c>
    </row>
    <row r="21" spans="2:11">
      <c r="B21" s="9">
        <f t="shared" si="1"/>
        <v>13</v>
      </c>
      <c r="C21" s="28" t="s">
        <v>180</v>
      </c>
      <c r="D21" s="2" t="s">
        <v>106</v>
      </c>
      <c r="E21" s="10">
        <v>70</v>
      </c>
      <c r="F21" s="41">
        <v>70</v>
      </c>
      <c r="G21" s="10">
        <v>70</v>
      </c>
      <c r="H21" s="10">
        <v>70</v>
      </c>
      <c r="I21" s="10">
        <v>70</v>
      </c>
      <c r="J21" s="10">
        <v>70</v>
      </c>
      <c r="K21" s="7">
        <f t="shared" si="0"/>
        <v>70</v>
      </c>
    </row>
    <row r="22" spans="2:11">
      <c r="B22" s="9">
        <f t="shared" si="1"/>
        <v>14</v>
      </c>
      <c r="C22" s="28" t="s">
        <v>181</v>
      </c>
      <c r="D22" s="2" t="s">
        <v>107</v>
      </c>
      <c r="E22" s="10">
        <v>90</v>
      </c>
      <c r="F22" s="41">
        <v>70</v>
      </c>
      <c r="G22" s="10">
        <v>70</v>
      </c>
      <c r="H22" s="40">
        <v>0</v>
      </c>
      <c r="I22" s="40">
        <v>0</v>
      </c>
      <c r="J22" s="40">
        <v>0</v>
      </c>
      <c r="K22" s="7">
        <f t="shared" si="0"/>
        <v>38.333333333333336</v>
      </c>
    </row>
    <row r="23" spans="2:11">
      <c r="B23" s="9">
        <f t="shared" si="1"/>
        <v>15</v>
      </c>
      <c r="C23" s="28" t="s">
        <v>172</v>
      </c>
      <c r="D23" s="34" t="s">
        <v>171</v>
      </c>
      <c r="E23" s="10">
        <v>90</v>
      </c>
      <c r="F23" s="10">
        <v>90</v>
      </c>
      <c r="G23" s="10">
        <v>85</v>
      </c>
      <c r="H23" s="10">
        <v>85</v>
      </c>
      <c r="I23" s="10">
        <v>85</v>
      </c>
      <c r="J23" s="10">
        <v>85</v>
      </c>
      <c r="K23" s="7">
        <f t="shared" si="0"/>
        <v>86.666666666666671</v>
      </c>
    </row>
    <row r="24" spans="2:11">
      <c r="B24" s="9">
        <f t="shared" si="1"/>
        <v>16</v>
      </c>
      <c r="C24" s="9"/>
      <c r="D24" s="34"/>
      <c r="E24" s="10"/>
      <c r="F24" s="10"/>
      <c r="G24" s="10"/>
      <c r="H24" s="10"/>
      <c r="I24" s="10">
        <f>SUM(I9:I23)</f>
        <v>915</v>
      </c>
      <c r="J24" s="10">
        <f>SUM(J9:J23)</f>
        <v>835</v>
      </c>
      <c r="K24" s="7">
        <f t="shared" ref="K10:K53" si="2">SUM(E24:J24)/7</f>
        <v>250</v>
      </c>
    </row>
    <row r="25" spans="2:11">
      <c r="B25" s="9">
        <f t="shared" si="1"/>
        <v>17</v>
      </c>
      <c r="C25" s="9"/>
      <c r="D25" s="28"/>
      <c r="E25" s="10"/>
      <c r="F25" s="10"/>
      <c r="G25" s="10"/>
      <c r="H25" s="10"/>
      <c r="I25" s="10"/>
      <c r="J25" s="10"/>
      <c r="K25" s="7">
        <f t="shared" si="2"/>
        <v>0</v>
      </c>
    </row>
    <row r="26" spans="2:11">
      <c r="B26" s="9">
        <f t="shared" si="1"/>
        <v>18</v>
      </c>
      <c r="C26" s="9"/>
      <c r="D26" s="28"/>
      <c r="E26" s="10"/>
      <c r="F26" s="10"/>
      <c r="G26" s="10"/>
      <c r="H26" s="10"/>
      <c r="I26" s="10"/>
      <c r="J26" s="10"/>
      <c r="K26" s="7">
        <f t="shared" si="2"/>
        <v>0</v>
      </c>
    </row>
    <row r="27" spans="2:11">
      <c r="B27" s="9">
        <f t="shared" si="1"/>
        <v>19</v>
      </c>
      <c r="C27" s="9"/>
      <c r="D27" s="28"/>
      <c r="E27" s="10"/>
      <c r="F27" s="10"/>
      <c r="G27" s="10"/>
      <c r="H27" s="10"/>
      <c r="I27" s="10"/>
      <c r="J27" s="10"/>
      <c r="K27" s="7">
        <f t="shared" si="2"/>
        <v>0</v>
      </c>
    </row>
    <row r="28" spans="2:11">
      <c r="B28" s="9">
        <f t="shared" si="1"/>
        <v>20</v>
      </c>
      <c r="C28" s="9"/>
      <c r="D28" s="28"/>
      <c r="E28" s="10"/>
      <c r="F28" s="10"/>
      <c r="G28" s="10"/>
      <c r="H28" s="10"/>
      <c r="I28" s="10"/>
      <c r="J28" s="10"/>
      <c r="K28" s="7">
        <f t="shared" si="2"/>
        <v>0</v>
      </c>
    </row>
    <row r="29" spans="2:11">
      <c r="B29" s="9">
        <f t="shared" si="1"/>
        <v>21</v>
      </c>
      <c r="C29" s="9"/>
      <c r="D29" s="28"/>
      <c r="E29" s="10"/>
      <c r="F29" s="10"/>
      <c r="G29" s="10"/>
      <c r="H29" s="10"/>
      <c r="I29" s="10"/>
      <c r="J29" s="10"/>
      <c r="K29" s="7">
        <f t="shared" si="2"/>
        <v>0</v>
      </c>
    </row>
    <row r="30" spans="2:11">
      <c r="B30" s="9">
        <f t="shared" si="1"/>
        <v>22</v>
      </c>
      <c r="C30" s="9"/>
      <c r="D30" s="28"/>
      <c r="E30" s="10"/>
      <c r="F30" s="10"/>
      <c r="G30" s="10"/>
      <c r="H30" s="10"/>
      <c r="I30" s="10"/>
      <c r="J30" s="10"/>
      <c r="K30" s="7">
        <f t="shared" si="2"/>
        <v>0</v>
      </c>
    </row>
    <row r="31" spans="2:11">
      <c r="B31" s="9">
        <f t="shared" si="1"/>
        <v>23</v>
      </c>
      <c r="C31" s="9"/>
      <c r="D31" s="28"/>
      <c r="E31" s="10"/>
      <c r="F31" s="10"/>
      <c r="G31" s="10"/>
      <c r="H31" s="10"/>
      <c r="I31" s="10"/>
      <c r="J31" s="10"/>
      <c r="K31" s="7">
        <f t="shared" si="2"/>
        <v>0</v>
      </c>
    </row>
    <row r="32" spans="2:11">
      <c r="B32" s="9">
        <f t="shared" si="1"/>
        <v>24</v>
      </c>
      <c r="C32" s="9"/>
      <c r="D32" s="28"/>
      <c r="E32" s="10"/>
      <c r="F32" s="10"/>
      <c r="G32" s="10"/>
      <c r="H32" s="10"/>
      <c r="I32" s="10"/>
      <c r="J32" s="10"/>
      <c r="K32" s="7">
        <f t="shared" si="2"/>
        <v>0</v>
      </c>
    </row>
    <row r="33" spans="2:11">
      <c r="B33" s="9">
        <f t="shared" si="1"/>
        <v>25</v>
      </c>
      <c r="C33" s="9"/>
      <c r="D33" s="28"/>
      <c r="E33" s="10"/>
      <c r="F33" s="10"/>
      <c r="G33" s="10"/>
      <c r="H33" s="10"/>
      <c r="I33" s="10"/>
      <c r="J33" s="10"/>
      <c r="K33" s="7">
        <f t="shared" si="2"/>
        <v>0</v>
      </c>
    </row>
    <row r="34" spans="2:11">
      <c r="B34" s="9">
        <f t="shared" si="1"/>
        <v>26</v>
      </c>
      <c r="C34" s="9"/>
      <c r="D34" s="28"/>
      <c r="E34" s="10"/>
      <c r="F34" s="10"/>
      <c r="G34" s="10"/>
      <c r="H34" s="10"/>
      <c r="I34" s="10"/>
      <c r="J34" s="10"/>
      <c r="K34" s="7">
        <f t="shared" si="2"/>
        <v>0</v>
      </c>
    </row>
    <row r="35" spans="2:11">
      <c r="B35" s="9">
        <f t="shared" si="1"/>
        <v>27</v>
      </c>
      <c r="C35" s="9"/>
      <c r="D35" s="28"/>
      <c r="E35" s="10"/>
      <c r="F35" s="10"/>
      <c r="G35" s="10"/>
      <c r="H35" s="10"/>
      <c r="I35" s="10"/>
      <c r="J35" s="10"/>
      <c r="K35" s="7">
        <f t="shared" si="2"/>
        <v>0</v>
      </c>
    </row>
    <row r="36" spans="2:11">
      <c r="B36" s="9">
        <f t="shared" si="1"/>
        <v>28</v>
      </c>
      <c r="C36" s="9"/>
      <c r="D36" s="28"/>
      <c r="E36" s="10"/>
      <c r="F36" s="10"/>
      <c r="G36" s="10"/>
      <c r="H36" s="10"/>
      <c r="I36" s="10"/>
      <c r="J36" s="10"/>
      <c r="K36" s="7">
        <f t="shared" si="2"/>
        <v>0</v>
      </c>
    </row>
    <row r="37" spans="2:11">
      <c r="B37" s="9">
        <f t="shared" si="1"/>
        <v>29</v>
      </c>
      <c r="C37" s="9"/>
      <c r="D37" s="28"/>
      <c r="E37" s="10"/>
      <c r="F37" s="10"/>
      <c r="G37" s="10"/>
      <c r="H37" s="10"/>
      <c r="I37" s="10"/>
      <c r="J37" s="10"/>
      <c r="K37" s="7">
        <f t="shared" si="2"/>
        <v>0</v>
      </c>
    </row>
    <row r="38" spans="2:11">
      <c r="B38" s="9">
        <f t="shared" si="1"/>
        <v>30</v>
      </c>
      <c r="C38" s="9"/>
      <c r="D38" s="28"/>
      <c r="E38" s="10"/>
      <c r="F38" s="10"/>
      <c r="G38" s="10"/>
      <c r="H38" s="10"/>
      <c r="I38" s="10"/>
      <c r="J38" s="10"/>
      <c r="K38" s="7">
        <f t="shared" si="2"/>
        <v>0</v>
      </c>
    </row>
    <row r="39" spans="2:11">
      <c r="B39" s="9">
        <f t="shared" si="1"/>
        <v>31</v>
      </c>
      <c r="C39" s="9"/>
      <c r="D39" s="28"/>
      <c r="E39" s="10"/>
      <c r="F39" s="10"/>
      <c r="G39" s="10"/>
      <c r="H39" s="10"/>
      <c r="I39" s="10"/>
      <c r="J39" s="10"/>
      <c r="K39" s="7">
        <f t="shared" si="2"/>
        <v>0</v>
      </c>
    </row>
    <row r="40" spans="2:11">
      <c r="B40" s="9">
        <f t="shared" si="1"/>
        <v>32</v>
      </c>
      <c r="C40" s="9"/>
      <c r="D40" s="28"/>
      <c r="E40" s="10"/>
      <c r="F40" s="10"/>
      <c r="G40" s="10"/>
      <c r="H40" s="10"/>
      <c r="I40" s="10"/>
      <c r="J40" s="10"/>
      <c r="K40" s="7">
        <f t="shared" si="2"/>
        <v>0</v>
      </c>
    </row>
    <row r="41" spans="2:11">
      <c r="B41" s="9">
        <f t="shared" si="1"/>
        <v>33</v>
      </c>
      <c r="C41" s="9"/>
      <c r="D41" s="28"/>
      <c r="E41" s="10"/>
      <c r="F41" s="10"/>
      <c r="G41" s="10"/>
      <c r="H41" s="10"/>
      <c r="I41" s="10"/>
      <c r="J41" s="10"/>
      <c r="K41" s="7">
        <f t="shared" si="2"/>
        <v>0</v>
      </c>
    </row>
    <row r="42" spans="2:11">
      <c r="B42" s="9">
        <f t="shared" si="1"/>
        <v>34</v>
      </c>
      <c r="C42" s="9"/>
      <c r="D42" s="28"/>
      <c r="E42" s="10"/>
      <c r="F42" s="10"/>
      <c r="G42" s="10"/>
      <c r="H42" s="10"/>
      <c r="I42" s="10"/>
      <c r="J42" s="10"/>
      <c r="K42" s="7">
        <f t="shared" si="2"/>
        <v>0</v>
      </c>
    </row>
    <row r="43" spans="2:11">
      <c r="B43" s="9">
        <f t="shared" si="1"/>
        <v>35</v>
      </c>
      <c r="C43" s="9"/>
      <c r="D43" s="28"/>
      <c r="E43" s="10"/>
      <c r="F43" s="10"/>
      <c r="G43" s="10"/>
      <c r="H43" s="10"/>
      <c r="I43" s="10"/>
      <c r="J43" s="10"/>
      <c r="K43" s="7">
        <f t="shared" si="2"/>
        <v>0</v>
      </c>
    </row>
    <row r="44" spans="2:11">
      <c r="B44" s="9">
        <f t="shared" si="1"/>
        <v>36</v>
      </c>
      <c r="C44" s="9"/>
      <c r="D44" s="28"/>
      <c r="E44" s="10"/>
      <c r="F44" s="10"/>
      <c r="G44" s="10"/>
      <c r="H44" s="10"/>
      <c r="I44" s="10"/>
      <c r="J44" s="10"/>
      <c r="K44" s="7">
        <f t="shared" si="2"/>
        <v>0</v>
      </c>
    </row>
    <row r="45" spans="2:11">
      <c r="B45" s="9">
        <f t="shared" si="1"/>
        <v>37</v>
      </c>
      <c r="C45" s="4"/>
      <c r="D45" s="28"/>
      <c r="E45" s="10"/>
      <c r="F45" s="10"/>
      <c r="G45" s="10"/>
      <c r="H45" s="10"/>
      <c r="I45" s="10"/>
      <c r="J45" s="10"/>
      <c r="K45" s="7">
        <f t="shared" si="2"/>
        <v>0</v>
      </c>
    </row>
    <row r="46" spans="2:11">
      <c r="B46" s="9">
        <f t="shared" si="1"/>
        <v>38</v>
      </c>
      <c r="C46" s="4"/>
      <c r="D46" s="28"/>
      <c r="E46" s="10"/>
      <c r="F46" s="10"/>
      <c r="G46" s="10"/>
      <c r="H46" s="10"/>
      <c r="I46" s="10"/>
      <c r="J46" s="10"/>
      <c r="K46" s="7">
        <f t="shared" si="2"/>
        <v>0</v>
      </c>
    </row>
    <row r="47" spans="2:11">
      <c r="B47" s="9">
        <f t="shared" si="1"/>
        <v>39</v>
      </c>
      <c r="C47" s="4"/>
      <c r="D47" s="28"/>
      <c r="E47" s="10"/>
      <c r="F47" s="10"/>
      <c r="G47" s="10"/>
      <c r="H47" s="10"/>
      <c r="I47" s="10"/>
      <c r="J47" s="10"/>
      <c r="K47" s="7">
        <f t="shared" si="2"/>
        <v>0</v>
      </c>
    </row>
    <row r="48" spans="2:11">
      <c r="B48" s="9">
        <f t="shared" si="1"/>
        <v>40</v>
      </c>
      <c r="C48" s="4"/>
      <c r="D48" s="28"/>
      <c r="E48" s="10"/>
      <c r="F48" s="10"/>
      <c r="G48" s="10"/>
      <c r="H48" s="10"/>
      <c r="I48" s="10"/>
      <c r="J48" s="10"/>
      <c r="K48" s="7">
        <f t="shared" si="2"/>
        <v>0</v>
      </c>
    </row>
    <row r="49" spans="2:11">
      <c r="B49" s="9">
        <f t="shared" si="1"/>
        <v>41</v>
      </c>
      <c r="C49" s="4"/>
      <c r="D49" s="28"/>
      <c r="E49" s="10"/>
      <c r="F49" s="10"/>
      <c r="G49" s="10"/>
      <c r="H49" s="10"/>
      <c r="I49" s="10"/>
      <c r="J49" s="10"/>
      <c r="K49" s="7">
        <f t="shared" si="2"/>
        <v>0</v>
      </c>
    </row>
    <row r="50" spans="2:11">
      <c r="B50" s="9">
        <f t="shared" si="1"/>
        <v>42</v>
      </c>
      <c r="C50" s="4"/>
      <c r="D50" s="28"/>
      <c r="E50" s="10"/>
      <c r="F50" s="10"/>
      <c r="G50" s="10"/>
      <c r="H50" s="10"/>
      <c r="I50" s="10"/>
      <c r="J50" s="10"/>
      <c r="K50" s="7">
        <f t="shared" si="2"/>
        <v>0</v>
      </c>
    </row>
    <row r="51" spans="2:11">
      <c r="B51" s="9">
        <f t="shared" si="1"/>
        <v>43</v>
      </c>
      <c r="C51" s="4"/>
      <c r="D51" s="28"/>
      <c r="E51" s="10"/>
      <c r="F51" s="10"/>
      <c r="G51" s="10"/>
      <c r="H51" s="10"/>
      <c r="I51" s="10"/>
      <c r="J51" s="10"/>
      <c r="K51" s="7">
        <f t="shared" si="2"/>
        <v>0</v>
      </c>
    </row>
    <row r="52" spans="2:11">
      <c r="B52" s="9">
        <f t="shared" si="1"/>
        <v>44</v>
      </c>
      <c r="C52" s="4"/>
      <c r="D52" s="28"/>
      <c r="E52" s="10"/>
      <c r="F52" s="10"/>
      <c r="G52" s="10"/>
      <c r="H52" s="10"/>
      <c r="I52" s="10"/>
      <c r="J52" s="10"/>
      <c r="K52" s="7">
        <f t="shared" si="2"/>
        <v>0</v>
      </c>
    </row>
    <row r="53" spans="2:11">
      <c r="B53" s="9">
        <f t="shared" si="1"/>
        <v>45</v>
      </c>
      <c r="C53" s="13"/>
      <c r="D53" s="29"/>
      <c r="E53" s="2"/>
      <c r="F53" s="2"/>
      <c r="G53" s="2"/>
      <c r="H53" s="2"/>
      <c r="I53" s="2"/>
      <c r="J53" s="2"/>
      <c r="K53" s="7">
        <f t="shared" si="2"/>
        <v>0</v>
      </c>
    </row>
    <row r="54" spans="2:11">
      <c r="C54" s="42"/>
      <c r="D54" s="42"/>
      <c r="E54" s="14">
        <f t="shared" ref="E54:J54" si="3">COUNTIF(E9:E53,"&gt;=70")</f>
        <v>14</v>
      </c>
      <c r="F54" s="14">
        <f t="shared" si="3"/>
        <v>14</v>
      </c>
      <c r="G54" s="14">
        <f t="shared" si="3"/>
        <v>14</v>
      </c>
      <c r="H54" s="14">
        <f t="shared" si="3"/>
        <v>13</v>
      </c>
      <c r="I54" s="14">
        <f t="shared" si="3"/>
        <v>13</v>
      </c>
      <c r="J54" s="14">
        <f t="shared" si="3"/>
        <v>12</v>
      </c>
      <c r="K54" s="18">
        <f>COUNTIF(K9:K48,"&gt;=70")</f>
        <v>11</v>
      </c>
    </row>
    <row r="55" spans="2:11">
      <c r="C55" s="42"/>
      <c r="D55" s="42"/>
      <c r="E55" s="15">
        <f t="shared" ref="E55:K55" si="4">COUNTIF(E9:E53,"&lt;70")</f>
        <v>1</v>
      </c>
      <c r="F55" s="15">
        <f t="shared" si="4"/>
        <v>1</v>
      </c>
      <c r="G55" s="15">
        <f t="shared" si="4"/>
        <v>1</v>
      </c>
      <c r="H55" s="15">
        <f t="shared" si="4"/>
        <v>2</v>
      </c>
      <c r="I55" s="15">
        <f t="shared" si="4"/>
        <v>3</v>
      </c>
      <c r="J55" s="15">
        <f t="shared" si="4"/>
        <v>4</v>
      </c>
      <c r="K55" s="15">
        <f t="shared" si="4"/>
        <v>34</v>
      </c>
    </row>
    <row r="56" spans="2:11">
      <c r="C56" s="42"/>
      <c r="D56" s="42"/>
      <c r="E56" s="15">
        <f t="shared" ref="E56:K56" si="5">COUNT(E9:E53)</f>
        <v>15</v>
      </c>
      <c r="F56" s="15">
        <f t="shared" si="5"/>
        <v>15</v>
      </c>
      <c r="G56" s="15">
        <f t="shared" si="5"/>
        <v>15</v>
      </c>
      <c r="H56" s="15">
        <f t="shared" si="5"/>
        <v>15</v>
      </c>
      <c r="I56" s="15">
        <f t="shared" si="5"/>
        <v>16</v>
      </c>
      <c r="J56" s="15">
        <f t="shared" si="5"/>
        <v>16</v>
      </c>
      <c r="K56" s="15">
        <f t="shared" si="5"/>
        <v>45</v>
      </c>
    </row>
    <row r="57" spans="2:11">
      <c r="C57" s="42"/>
      <c r="D57" s="42"/>
      <c r="E57" s="16">
        <f>E54/E56</f>
        <v>0.93333333333333335</v>
      </c>
      <c r="F57" s="17">
        <f t="shared" ref="F57:K57" si="6">F54/F56</f>
        <v>0.93333333333333335</v>
      </c>
      <c r="G57" s="17">
        <f t="shared" si="6"/>
        <v>0.93333333333333335</v>
      </c>
      <c r="H57" s="17">
        <f t="shared" si="6"/>
        <v>0.8666666666666667</v>
      </c>
      <c r="I57" s="17">
        <f t="shared" si="6"/>
        <v>0.8125</v>
      </c>
      <c r="J57" s="17">
        <f t="shared" si="6"/>
        <v>0.75</v>
      </c>
      <c r="K57" s="17">
        <f t="shared" si="6"/>
        <v>0.24444444444444444</v>
      </c>
    </row>
    <row r="58" spans="2:11">
      <c r="C58" s="42"/>
      <c r="D58" s="42"/>
      <c r="E58" s="16">
        <f>E55/E56</f>
        <v>6.6666666666666666E-2</v>
      </c>
      <c r="F58" s="16">
        <f t="shared" ref="F58:K58" si="7">F55/F56</f>
        <v>6.6666666666666666E-2</v>
      </c>
      <c r="G58" s="17">
        <f t="shared" si="7"/>
        <v>6.6666666666666666E-2</v>
      </c>
      <c r="H58" s="17">
        <f t="shared" si="7"/>
        <v>0.13333333333333333</v>
      </c>
      <c r="I58" s="17">
        <f t="shared" si="7"/>
        <v>0.1875</v>
      </c>
      <c r="J58" s="17">
        <f t="shared" si="7"/>
        <v>0.25</v>
      </c>
      <c r="K58" s="17">
        <f t="shared" si="7"/>
        <v>0.75555555555555554</v>
      </c>
    </row>
    <row r="59" spans="2:11">
      <c r="C59" s="42"/>
      <c r="D59" s="42"/>
    </row>
    <row r="60" spans="2:11">
      <c r="C60" s="8"/>
      <c r="D60" s="8"/>
    </row>
    <row r="61" spans="2:11">
      <c r="E61" s="43"/>
      <c r="F61" s="43"/>
      <c r="G61" s="43"/>
      <c r="H61" s="43"/>
      <c r="I61" s="43"/>
      <c r="J61" s="43"/>
    </row>
    <row r="62" spans="2:11">
      <c r="E62" s="44" t="s">
        <v>18</v>
      </c>
      <c r="F62" s="44"/>
      <c r="G62" s="44"/>
      <c r="H62" s="44"/>
      <c r="I62" s="44"/>
      <c r="J62" s="44"/>
    </row>
  </sheetData>
  <mergeCells count="13">
    <mergeCell ref="C54:D54"/>
    <mergeCell ref="B2:J2"/>
    <mergeCell ref="C3:J3"/>
    <mergeCell ref="E4:F4"/>
    <mergeCell ref="I4:J4"/>
    <mergeCell ref="F6:J6"/>
    <mergeCell ref="C58:D58"/>
    <mergeCell ref="C59:D59"/>
    <mergeCell ref="E61:J61"/>
    <mergeCell ref="E62:J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topLeftCell="A2" zoomScale="84" zoomScaleNormal="84" zoomScalePageLayoutView="84" workbookViewId="0">
      <selection activeCell="N11" sqref="N11"/>
    </sheetView>
  </sheetViews>
  <sheetFormatPr baseColWidth="10" defaultRowHeight="14" x14ac:dyDescent="0"/>
  <cols>
    <col min="7" max="7" width="10.83203125" customWidth="1"/>
    <col min="8" max="8" width="0.1640625" customWidth="1"/>
    <col min="9" max="9" width="0.33203125" customWidth="1"/>
  </cols>
  <sheetData>
    <row r="2" spans="2:15" ht="1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1"/>
    </row>
    <row r="3" spans="2:1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25"/>
    </row>
    <row r="4" spans="2:15">
      <c r="C4" t="s">
        <v>0</v>
      </c>
      <c r="D4" s="59" t="s">
        <v>108</v>
      </c>
      <c r="E4" s="59"/>
      <c r="F4" s="59"/>
      <c r="G4" s="59"/>
      <c r="I4" t="s">
        <v>1</v>
      </c>
      <c r="J4" s="48" t="s">
        <v>109</v>
      </c>
      <c r="K4" s="48"/>
      <c r="M4" t="s">
        <v>2</v>
      </c>
      <c r="N4" s="39">
        <v>45259</v>
      </c>
    </row>
    <row r="5" spans="2:15">
      <c r="D5" s="3"/>
      <c r="E5" s="3"/>
      <c r="F5" s="3"/>
      <c r="G5" s="3"/>
    </row>
    <row r="6" spans="2:15">
      <c r="C6" t="s">
        <v>3</v>
      </c>
      <c r="D6" s="48" t="s">
        <v>26</v>
      </c>
      <c r="E6" s="48"/>
      <c r="F6" s="48"/>
      <c r="G6" s="48"/>
      <c r="I6" s="60" t="s">
        <v>22</v>
      </c>
      <c r="J6" s="60"/>
      <c r="K6" s="50" t="s">
        <v>24</v>
      </c>
      <c r="L6" s="50"/>
      <c r="M6" s="50"/>
      <c r="N6" s="50"/>
    </row>
    <row r="8" spans="2:15">
      <c r="B8" s="2" t="s">
        <v>4</v>
      </c>
      <c r="C8" s="2" t="s">
        <v>6</v>
      </c>
      <c r="D8" s="61" t="s">
        <v>5</v>
      </c>
      <c r="E8" s="61"/>
      <c r="F8" s="61"/>
      <c r="G8" s="61"/>
      <c r="H8" s="61"/>
      <c r="I8" s="61"/>
      <c r="J8" s="26" t="s">
        <v>7</v>
      </c>
      <c r="K8" s="26" t="s">
        <v>10</v>
      </c>
      <c r="L8" s="26" t="s">
        <v>11</v>
      </c>
      <c r="M8" s="26" t="s">
        <v>12</v>
      </c>
      <c r="N8" s="26" t="s">
        <v>13</v>
      </c>
      <c r="O8" s="6" t="s">
        <v>23</v>
      </c>
    </row>
    <row r="9" spans="2:15">
      <c r="B9" s="23">
        <v>1</v>
      </c>
      <c r="C9" s="23" t="s">
        <v>194</v>
      </c>
      <c r="D9" s="58" t="s">
        <v>182</v>
      </c>
      <c r="E9" s="58"/>
      <c r="F9" s="58"/>
      <c r="G9" s="58"/>
      <c r="H9" s="58"/>
      <c r="I9" s="58"/>
      <c r="J9" s="26">
        <v>83</v>
      </c>
      <c r="K9" s="26">
        <v>85</v>
      </c>
      <c r="L9" s="26">
        <v>90</v>
      </c>
      <c r="M9" s="26">
        <v>90</v>
      </c>
      <c r="N9" s="26">
        <v>90</v>
      </c>
      <c r="O9" s="7">
        <f>SUM(J9:N9)/5</f>
        <v>87.6</v>
      </c>
    </row>
    <row r="10" spans="2:15">
      <c r="B10" s="23">
        <f>B9+1</f>
        <v>2</v>
      </c>
      <c r="C10" s="23" t="s">
        <v>195</v>
      </c>
      <c r="D10" s="58" t="s">
        <v>183</v>
      </c>
      <c r="E10" s="58"/>
      <c r="F10" s="58"/>
      <c r="G10" s="58"/>
      <c r="H10" s="58"/>
      <c r="I10" s="58"/>
      <c r="J10" s="26">
        <v>85</v>
      </c>
      <c r="K10" s="26">
        <v>85</v>
      </c>
      <c r="L10" s="26">
        <v>90</v>
      </c>
      <c r="M10" s="26">
        <v>90</v>
      </c>
      <c r="N10" s="26">
        <v>90</v>
      </c>
      <c r="O10" s="7">
        <f t="shared" ref="O10:O20" si="0">SUM(J10:N10)/5</f>
        <v>88</v>
      </c>
    </row>
    <row r="11" spans="2:15">
      <c r="B11" s="23">
        <f>B10+1</f>
        <v>3</v>
      </c>
      <c r="C11" s="23" t="s">
        <v>196</v>
      </c>
      <c r="D11" s="58" t="s">
        <v>184</v>
      </c>
      <c r="E11" s="58"/>
      <c r="F11" s="58"/>
      <c r="G11" s="58"/>
      <c r="H11" s="58"/>
      <c r="I11" s="58"/>
      <c r="J11" s="26">
        <v>90</v>
      </c>
      <c r="K11" s="26">
        <v>85</v>
      </c>
      <c r="L11" s="26">
        <v>90</v>
      </c>
      <c r="M11" s="26">
        <v>90</v>
      </c>
      <c r="N11" s="26">
        <v>90</v>
      </c>
      <c r="O11" s="7">
        <f t="shared" si="0"/>
        <v>89</v>
      </c>
    </row>
    <row r="12" spans="2:15">
      <c r="B12" s="23">
        <f t="shared" ref="B12:B53" si="1">B11+1</f>
        <v>4</v>
      </c>
      <c r="C12" s="23" t="s">
        <v>197</v>
      </c>
      <c r="D12" s="58" t="s">
        <v>185</v>
      </c>
      <c r="E12" s="58"/>
      <c r="F12" s="58"/>
      <c r="G12" s="58"/>
      <c r="H12" s="58"/>
      <c r="I12" s="58"/>
      <c r="J12" s="26">
        <v>80</v>
      </c>
      <c r="K12" s="26">
        <v>70</v>
      </c>
      <c r="L12" s="26">
        <v>70</v>
      </c>
      <c r="M12" s="26">
        <v>70</v>
      </c>
      <c r="N12" s="26">
        <v>70</v>
      </c>
      <c r="O12" s="7">
        <f t="shared" si="0"/>
        <v>72</v>
      </c>
    </row>
    <row r="13" spans="2:15">
      <c r="B13" s="23">
        <f t="shared" si="1"/>
        <v>5</v>
      </c>
      <c r="C13" s="23" t="s">
        <v>198</v>
      </c>
      <c r="D13" s="58" t="s">
        <v>186</v>
      </c>
      <c r="E13" s="58"/>
      <c r="F13" s="58"/>
      <c r="G13" s="58"/>
      <c r="H13" s="58"/>
      <c r="I13" s="58"/>
      <c r="J13" s="26">
        <v>80</v>
      </c>
      <c r="K13" s="26">
        <v>85</v>
      </c>
      <c r="L13" s="26">
        <v>70</v>
      </c>
      <c r="M13" s="26">
        <v>70</v>
      </c>
      <c r="N13" s="26">
        <v>70</v>
      </c>
      <c r="O13" s="7">
        <f t="shared" si="0"/>
        <v>75</v>
      </c>
    </row>
    <row r="14" spans="2:15">
      <c r="B14" s="23">
        <f t="shared" si="1"/>
        <v>6</v>
      </c>
      <c r="C14" s="23" t="s">
        <v>199</v>
      </c>
      <c r="D14" s="58" t="s">
        <v>187</v>
      </c>
      <c r="E14" s="58"/>
      <c r="F14" s="58"/>
      <c r="G14" s="58"/>
      <c r="H14" s="58"/>
      <c r="I14" s="58"/>
      <c r="J14" s="26">
        <v>90</v>
      </c>
      <c r="K14" s="26">
        <v>85</v>
      </c>
      <c r="L14" s="26">
        <v>70</v>
      </c>
      <c r="M14" s="26">
        <v>70</v>
      </c>
      <c r="N14" s="26">
        <v>70</v>
      </c>
      <c r="O14" s="7">
        <f t="shared" si="0"/>
        <v>77</v>
      </c>
    </row>
    <row r="15" spans="2:15">
      <c r="B15" s="23">
        <f t="shared" si="1"/>
        <v>7</v>
      </c>
      <c r="C15" s="23" t="s">
        <v>200</v>
      </c>
      <c r="D15" s="58" t="s">
        <v>188</v>
      </c>
      <c r="E15" s="58"/>
      <c r="F15" s="58"/>
      <c r="G15" s="58"/>
      <c r="H15" s="58"/>
      <c r="I15" s="58"/>
      <c r="J15" s="26">
        <v>90</v>
      </c>
      <c r="K15" s="26">
        <v>85</v>
      </c>
      <c r="L15" s="26">
        <v>90</v>
      </c>
      <c r="M15" s="26">
        <v>90</v>
      </c>
      <c r="N15" s="26">
        <v>90</v>
      </c>
      <c r="O15" s="7">
        <f t="shared" si="0"/>
        <v>89</v>
      </c>
    </row>
    <row r="16" spans="2:15">
      <c r="B16" s="23">
        <f t="shared" si="1"/>
        <v>8</v>
      </c>
      <c r="C16" s="23" t="s">
        <v>201</v>
      </c>
      <c r="D16" s="58" t="s">
        <v>189</v>
      </c>
      <c r="E16" s="58"/>
      <c r="F16" s="58"/>
      <c r="G16" s="58"/>
      <c r="H16" s="58"/>
      <c r="I16" s="58"/>
      <c r="J16" s="26">
        <v>90</v>
      </c>
      <c r="K16" s="26">
        <v>85</v>
      </c>
      <c r="L16" s="26">
        <v>90</v>
      </c>
      <c r="M16" s="26">
        <v>90</v>
      </c>
      <c r="N16" s="26">
        <v>90</v>
      </c>
      <c r="O16" s="7">
        <f t="shared" si="0"/>
        <v>89</v>
      </c>
    </row>
    <row r="17" spans="2:15">
      <c r="B17" s="23">
        <f t="shared" si="1"/>
        <v>9</v>
      </c>
      <c r="C17" s="23" t="s">
        <v>202</v>
      </c>
      <c r="D17" s="58" t="s">
        <v>190</v>
      </c>
      <c r="E17" s="58"/>
      <c r="F17" s="58"/>
      <c r="G17" s="58"/>
      <c r="H17" s="58"/>
      <c r="I17" s="58"/>
      <c r="J17" s="26">
        <v>90</v>
      </c>
      <c r="K17" s="26">
        <v>85</v>
      </c>
      <c r="L17" s="26">
        <v>90</v>
      </c>
      <c r="M17" s="26">
        <v>90</v>
      </c>
      <c r="N17" s="26">
        <v>90</v>
      </c>
      <c r="O17" s="7">
        <f t="shared" si="0"/>
        <v>89</v>
      </c>
    </row>
    <row r="18" spans="2:15">
      <c r="B18" s="23">
        <f t="shared" si="1"/>
        <v>10</v>
      </c>
      <c r="C18" s="23" t="s">
        <v>203</v>
      </c>
      <c r="D18" s="58" t="s">
        <v>191</v>
      </c>
      <c r="E18" s="58"/>
      <c r="F18" s="58"/>
      <c r="G18" s="58"/>
      <c r="H18" s="58"/>
      <c r="I18" s="58"/>
      <c r="J18" s="26">
        <v>88</v>
      </c>
      <c r="K18" s="26">
        <v>85</v>
      </c>
      <c r="L18" s="26">
        <v>90</v>
      </c>
      <c r="M18" s="26">
        <v>90</v>
      </c>
      <c r="N18" s="26">
        <v>90</v>
      </c>
      <c r="O18" s="7">
        <f t="shared" si="0"/>
        <v>88.6</v>
      </c>
    </row>
    <row r="19" spans="2:15">
      <c r="B19" s="23">
        <f t="shared" si="1"/>
        <v>11</v>
      </c>
      <c r="C19" s="23" t="s">
        <v>204</v>
      </c>
      <c r="D19" s="58" t="s">
        <v>192</v>
      </c>
      <c r="E19" s="58"/>
      <c r="F19" s="58"/>
      <c r="G19" s="58"/>
      <c r="H19" s="58"/>
      <c r="I19" s="58"/>
      <c r="J19" s="26">
        <v>90</v>
      </c>
      <c r="K19" s="26">
        <v>85</v>
      </c>
      <c r="L19" s="26">
        <v>90</v>
      </c>
      <c r="M19" s="26">
        <v>90</v>
      </c>
      <c r="N19" s="26">
        <v>90</v>
      </c>
      <c r="O19" s="7">
        <f t="shared" si="0"/>
        <v>89</v>
      </c>
    </row>
    <row r="20" spans="2:15">
      <c r="B20" s="23">
        <f t="shared" si="1"/>
        <v>12</v>
      </c>
      <c r="C20" s="23" t="s">
        <v>205</v>
      </c>
      <c r="D20" s="62" t="s">
        <v>193</v>
      </c>
      <c r="E20" s="63"/>
      <c r="F20" s="63"/>
      <c r="G20" s="63"/>
      <c r="H20" s="63"/>
      <c r="I20" s="64"/>
      <c r="J20" s="26">
        <v>85</v>
      </c>
      <c r="K20" s="26">
        <v>85</v>
      </c>
      <c r="L20" s="26">
        <v>90</v>
      </c>
      <c r="M20" s="26">
        <v>90</v>
      </c>
      <c r="N20" s="26">
        <v>90</v>
      </c>
      <c r="O20" s="7">
        <f t="shared" si="0"/>
        <v>88</v>
      </c>
    </row>
    <row r="21" spans="2:15">
      <c r="B21" s="23">
        <f t="shared" si="1"/>
        <v>13</v>
      </c>
      <c r="C21" s="23"/>
      <c r="D21" s="53"/>
      <c r="E21" s="53"/>
      <c r="F21" s="53"/>
      <c r="G21" s="53"/>
      <c r="H21" s="53"/>
      <c r="I21" s="53"/>
      <c r="J21" s="26"/>
      <c r="K21" s="26"/>
      <c r="L21" s="26"/>
      <c r="M21" s="26"/>
      <c r="N21" s="26"/>
      <c r="O21" s="7">
        <f t="shared" ref="O21:O53" si="2">SUM(J21:N21)/7</f>
        <v>0</v>
      </c>
    </row>
    <row r="22" spans="2:15">
      <c r="B22" s="23">
        <f t="shared" si="1"/>
        <v>14</v>
      </c>
      <c r="C22" s="23"/>
      <c r="D22" s="53"/>
      <c r="E22" s="53"/>
      <c r="F22" s="53"/>
      <c r="G22" s="53"/>
      <c r="H22" s="53"/>
      <c r="I22" s="53"/>
      <c r="J22" s="26"/>
      <c r="K22" s="26"/>
      <c r="L22" s="26"/>
      <c r="M22" s="26"/>
      <c r="N22" s="26"/>
      <c r="O22" s="7">
        <f t="shared" si="2"/>
        <v>0</v>
      </c>
    </row>
    <row r="23" spans="2:15">
      <c r="B23" s="23">
        <f t="shared" si="1"/>
        <v>15</v>
      </c>
      <c r="C23" s="23"/>
      <c r="D23" s="53"/>
      <c r="E23" s="53"/>
      <c r="F23" s="53"/>
      <c r="G23" s="53"/>
      <c r="H23" s="53"/>
      <c r="I23" s="53"/>
      <c r="J23" s="26"/>
      <c r="K23" s="26"/>
      <c r="L23" s="26"/>
      <c r="M23" s="26"/>
      <c r="N23" s="26"/>
      <c r="O23" s="7">
        <f t="shared" si="2"/>
        <v>0</v>
      </c>
    </row>
    <row r="24" spans="2:15">
      <c r="B24" s="23">
        <f t="shared" si="1"/>
        <v>16</v>
      </c>
      <c r="C24" s="23"/>
      <c r="D24" s="53"/>
      <c r="E24" s="53"/>
      <c r="F24" s="53"/>
      <c r="G24" s="53"/>
      <c r="H24" s="53"/>
      <c r="I24" s="53"/>
      <c r="J24" s="26"/>
      <c r="K24" s="26"/>
      <c r="L24" s="26"/>
      <c r="M24" s="26"/>
      <c r="N24" s="26"/>
      <c r="O24" s="7">
        <f t="shared" si="2"/>
        <v>0</v>
      </c>
    </row>
    <row r="25" spans="2:15">
      <c r="B25" s="23">
        <f t="shared" si="1"/>
        <v>17</v>
      </c>
      <c r="C25" s="23"/>
      <c r="D25" s="53"/>
      <c r="E25" s="53"/>
      <c r="F25" s="53"/>
      <c r="G25" s="53"/>
      <c r="H25" s="53"/>
      <c r="I25" s="53"/>
      <c r="J25" s="26"/>
      <c r="K25" s="26"/>
      <c r="L25" s="26"/>
      <c r="M25" s="26"/>
      <c r="N25" s="26"/>
      <c r="O25" s="7">
        <f t="shared" si="2"/>
        <v>0</v>
      </c>
    </row>
    <row r="26" spans="2:15">
      <c r="B26" s="23">
        <f t="shared" si="1"/>
        <v>18</v>
      </c>
      <c r="C26" s="23"/>
      <c r="D26" s="53"/>
      <c r="E26" s="53"/>
      <c r="F26" s="53"/>
      <c r="G26" s="53"/>
      <c r="H26" s="53"/>
      <c r="I26" s="53"/>
      <c r="J26" s="26"/>
      <c r="K26" s="26"/>
      <c r="L26" s="26"/>
      <c r="M26" s="26"/>
      <c r="N26" s="26"/>
      <c r="O26" s="7">
        <f t="shared" si="2"/>
        <v>0</v>
      </c>
    </row>
    <row r="27" spans="2:15">
      <c r="B27" s="23">
        <f t="shared" si="1"/>
        <v>19</v>
      </c>
      <c r="C27" s="23"/>
      <c r="D27" s="53"/>
      <c r="E27" s="53"/>
      <c r="F27" s="53"/>
      <c r="G27" s="53"/>
      <c r="H27" s="53"/>
      <c r="I27" s="53"/>
      <c r="J27" s="26"/>
      <c r="K27" s="26"/>
      <c r="L27" s="26"/>
      <c r="M27" s="26"/>
      <c r="N27" s="26"/>
      <c r="O27" s="7">
        <f t="shared" si="2"/>
        <v>0</v>
      </c>
    </row>
    <row r="28" spans="2:15">
      <c r="B28" s="23">
        <f t="shared" si="1"/>
        <v>20</v>
      </c>
      <c r="C28" s="23"/>
      <c r="D28" s="53"/>
      <c r="E28" s="53"/>
      <c r="F28" s="53"/>
      <c r="G28" s="53"/>
      <c r="H28" s="53"/>
      <c r="I28" s="53"/>
      <c r="J28" s="26"/>
      <c r="K28" s="26"/>
      <c r="L28" s="26"/>
      <c r="M28" s="26"/>
      <c r="N28" s="26"/>
      <c r="O28" s="7">
        <f t="shared" si="2"/>
        <v>0</v>
      </c>
    </row>
    <row r="29" spans="2:15">
      <c r="B29" s="23">
        <f t="shared" si="1"/>
        <v>21</v>
      </c>
      <c r="C29" s="23"/>
      <c r="D29" s="53"/>
      <c r="E29" s="53"/>
      <c r="F29" s="53"/>
      <c r="G29" s="53"/>
      <c r="H29" s="53"/>
      <c r="I29" s="53"/>
      <c r="J29" s="26"/>
      <c r="K29" s="26"/>
      <c r="L29" s="26"/>
      <c r="M29" s="26"/>
      <c r="N29" s="26"/>
      <c r="O29" s="7">
        <f t="shared" si="2"/>
        <v>0</v>
      </c>
    </row>
    <row r="30" spans="2:15">
      <c r="B30" s="23">
        <f t="shared" si="1"/>
        <v>22</v>
      </c>
      <c r="C30" s="23"/>
      <c r="D30" s="53"/>
      <c r="E30" s="53"/>
      <c r="F30" s="53"/>
      <c r="G30" s="53"/>
      <c r="H30" s="53"/>
      <c r="I30" s="53"/>
      <c r="J30" s="26"/>
      <c r="K30" s="26"/>
      <c r="L30" s="26"/>
      <c r="M30" s="26"/>
      <c r="N30" s="26"/>
      <c r="O30" s="7">
        <f t="shared" si="2"/>
        <v>0</v>
      </c>
    </row>
    <row r="31" spans="2:15">
      <c r="B31" s="23">
        <f t="shared" si="1"/>
        <v>23</v>
      </c>
      <c r="C31" s="23"/>
      <c r="D31" s="53"/>
      <c r="E31" s="53"/>
      <c r="F31" s="53"/>
      <c r="G31" s="53"/>
      <c r="H31" s="53"/>
      <c r="I31" s="53"/>
      <c r="J31" s="26"/>
      <c r="K31" s="26"/>
      <c r="L31" s="26"/>
      <c r="M31" s="26"/>
      <c r="N31" s="26"/>
      <c r="O31" s="7">
        <f t="shared" si="2"/>
        <v>0</v>
      </c>
    </row>
    <row r="32" spans="2:15">
      <c r="B32" s="23">
        <f t="shared" si="1"/>
        <v>24</v>
      </c>
      <c r="C32" s="23"/>
      <c r="D32" s="53"/>
      <c r="E32" s="53"/>
      <c r="F32" s="53"/>
      <c r="G32" s="53"/>
      <c r="H32" s="53"/>
      <c r="I32" s="53"/>
      <c r="J32" s="26"/>
      <c r="K32" s="26"/>
      <c r="L32" s="26"/>
      <c r="M32" s="26"/>
      <c r="N32" s="26"/>
      <c r="O32" s="7">
        <f t="shared" si="2"/>
        <v>0</v>
      </c>
    </row>
    <row r="33" spans="2:15">
      <c r="B33" s="23">
        <f t="shared" si="1"/>
        <v>25</v>
      </c>
      <c r="C33" s="23"/>
      <c r="D33" s="53"/>
      <c r="E33" s="53"/>
      <c r="F33" s="53"/>
      <c r="G33" s="53"/>
      <c r="H33" s="53"/>
      <c r="I33" s="53"/>
      <c r="J33" s="26"/>
      <c r="K33" s="26"/>
      <c r="L33" s="26"/>
      <c r="M33" s="26"/>
      <c r="N33" s="26"/>
      <c r="O33" s="7">
        <f t="shared" si="2"/>
        <v>0</v>
      </c>
    </row>
    <row r="34" spans="2:15">
      <c r="B34" s="23">
        <f t="shared" si="1"/>
        <v>26</v>
      </c>
      <c r="C34" s="23"/>
      <c r="D34" s="53"/>
      <c r="E34" s="53"/>
      <c r="F34" s="53"/>
      <c r="G34" s="53"/>
      <c r="H34" s="53"/>
      <c r="I34" s="53"/>
      <c r="J34" s="26"/>
      <c r="K34" s="26"/>
      <c r="L34" s="26"/>
      <c r="M34" s="26"/>
      <c r="N34" s="26"/>
      <c r="O34" s="7">
        <f t="shared" si="2"/>
        <v>0</v>
      </c>
    </row>
    <row r="35" spans="2:15">
      <c r="B35" s="23">
        <f t="shared" si="1"/>
        <v>27</v>
      </c>
      <c r="C35" s="23"/>
      <c r="D35" s="53"/>
      <c r="E35" s="53"/>
      <c r="F35" s="53"/>
      <c r="G35" s="53"/>
      <c r="H35" s="53"/>
      <c r="I35" s="53"/>
      <c r="J35" s="26"/>
      <c r="K35" s="26"/>
      <c r="L35" s="26"/>
      <c r="M35" s="26"/>
      <c r="N35" s="26"/>
      <c r="O35" s="7">
        <f t="shared" si="2"/>
        <v>0</v>
      </c>
    </row>
    <row r="36" spans="2:15">
      <c r="B36" s="23">
        <f t="shared" si="1"/>
        <v>28</v>
      </c>
      <c r="C36" s="23"/>
      <c r="D36" s="53"/>
      <c r="E36" s="53"/>
      <c r="F36" s="53"/>
      <c r="G36" s="53"/>
      <c r="H36" s="53"/>
      <c r="I36" s="53"/>
      <c r="J36" s="26"/>
      <c r="K36" s="26"/>
      <c r="L36" s="26"/>
      <c r="M36" s="26"/>
      <c r="N36" s="26"/>
      <c r="O36" s="7">
        <f t="shared" si="2"/>
        <v>0</v>
      </c>
    </row>
    <row r="37" spans="2:15">
      <c r="B37" s="23">
        <f t="shared" si="1"/>
        <v>29</v>
      </c>
      <c r="C37" s="23"/>
      <c r="D37" s="53"/>
      <c r="E37" s="53"/>
      <c r="F37" s="53"/>
      <c r="G37" s="53"/>
      <c r="H37" s="53"/>
      <c r="I37" s="53"/>
      <c r="J37" s="26"/>
      <c r="K37" s="26"/>
      <c r="L37" s="26"/>
      <c r="M37" s="26"/>
      <c r="N37" s="26"/>
      <c r="O37" s="7">
        <f t="shared" si="2"/>
        <v>0</v>
      </c>
    </row>
    <row r="38" spans="2:15">
      <c r="B38" s="23">
        <f t="shared" si="1"/>
        <v>30</v>
      </c>
      <c r="C38" s="23"/>
      <c r="D38" s="53"/>
      <c r="E38" s="53"/>
      <c r="F38" s="53"/>
      <c r="G38" s="53"/>
      <c r="H38" s="53"/>
      <c r="I38" s="53"/>
      <c r="J38" s="26"/>
      <c r="K38" s="26"/>
      <c r="L38" s="26"/>
      <c r="M38" s="26"/>
      <c r="N38" s="26"/>
      <c r="O38" s="7">
        <f t="shared" si="2"/>
        <v>0</v>
      </c>
    </row>
    <row r="39" spans="2:15">
      <c r="B39" s="23">
        <f t="shared" si="1"/>
        <v>31</v>
      </c>
      <c r="C39" s="23"/>
      <c r="D39" s="53"/>
      <c r="E39" s="53"/>
      <c r="F39" s="53"/>
      <c r="G39" s="53"/>
      <c r="H39" s="53"/>
      <c r="I39" s="53"/>
      <c r="J39" s="26"/>
      <c r="K39" s="26"/>
      <c r="L39" s="26"/>
      <c r="M39" s="26"/>
      <c r="N39" s="26"/>
      <c r="O39" s="7">
        <f t="shared" si="2"/>
        <v>0</v>
      </c>
    </row>
    <row r="40" spans="2:15">
      <c r="B40" s="23">
        <f t="shared" si="1"/>
        <v>32</v>
      </c>
      <c r="C40" s="23"/>
      <c r="D40" s="53"/>
      <c r="E40" s="53"/>
      <c r="F40" s="53"/>
      <c r="G40" s="53"/>
      <c r="H40" s="53"/>
      <c r="I40" s="53"/>
      <c r="J40" s="26"/>
      <c r="K40" s="26"/>
      <c r="L40" s="26"/>
      <c r="M40" s="26"/>
      <c r="N40" s="26"/>
      <c r="O40" s="7">
        <f t="shared" si="2"/>
        <v>0</v>
      </c>
    </row>
    <row r="41" spans="2:15">
      <c r="B41" s="23">
        <f t="shared" si="1"/>
        <v>33</v>
      </c>
      <c r="C41" s="23"/>
      <c r="D41" s="53"/>
      <c r="E41" s="53"/>
      <c r="F41" s="53"/>
      <c r="G41" s="53"/>
      <c r="H41" s="53"/>
      <c r="I41" s="53"/>
      <c r="J41" s="26"/>
      <c r="K41" s="26"/>
      <c r="L41" s="26"/>
      <c r="M41" s="26"/>
      <c r="N41" s="26"/>
      <c r="O41" s="7">
        <f t="shared" si="2"/>
        <v>0</v>
      </c>
    </row>
    <row r="42" spans="2:15">
      <c r="B42" s="23">
        <f t="shared" si="1"/>
        <v>34</v>
      </c>
      <c r="C42" s="23"/>
      <c r="D42" s="53"/>
      <c r="E42" s="53"/>
      <c r="F42" s="53"/>
      <c r="G42" s="53"/>
      <c r="H42" s="53"/>
      <c r="I42" s="53"/>
      <c r="J42" s="26"/>
      <c r="K42" s="26"/>
      <c r="L42" s="26"/>
      <c r="M42" s="26"/>
      <c r="N42" s="26"/>
      <c r="O42" s="7">
        <f t="shared" si="2"/>
        <v>0</v>
      </c>
    </row>
    <row r="43" spans="2:15">
      <c r="B43" s="23">
        <f t="shared" si="1"/>
        <v>35</v>
      </c>
      <c r="C43" s="23"/>
      <c r="D43" s="53"/>
      <c r="E43" s="53"/>
      <c r="F43" s="53"/>
      <c r="G43" s="53"/>
      <c r="H43" s="53"/>
      <c r="I43" s="53"/>
      <c r="J43" s="26"/>
      <c r="K43" s="26"/>
      <c r="L43" s="26"/>
      <c r="M43" s="26"/>
      <c r="N43" s="26"/>
      <c r="O43" s="7">
        <f t="shared" si="2"/>
        <v>0</v>
      </c>
    </row>
    <row r="44" spans="2:15">
      <c r="B44" s="23">
        <f t="shared" si="1"/>
        <v>36</v>
      </c>
      <c r="C44" s="23"/>
      <c r="D44" s="53"/>
      <c r="E44" s="53"/>
      <c r="F44" s="53"/>
      <c r="G44" s="53"/>
      <c r="H44" s="53"/>
      <c r="I44" s="53"/>
      <c r="J44" s="26"/>
      <c r="K44" s="26"/>
      <c r="L44" s="26"/>
      <c r="M44" s="26"/>
      <c r="N44" s="26"/>
      <c r="O44" s="7">
        <f t="shared" si="2"/>
        <v>0</v>
      </c>
    </row>
    <row r="45" spans="2:15">
      <c r="B45" s="23">
        <f t="shared" si="1"/>
        <v>37</v>
      </c>
      <c r="C45" s="4"/>
      <c r="D45" s="53"/>
      <c r="E45" s="53"/>
      <c r="F45" s="53"/>
      <c r="G45" s="53"/>
      <c r="H45" s="53"/>
      <c r="I45" s="53"/>
      <c r="J45" s="26"/>
      <c r="K45" s="26"/>
      <c r="L45" s="26"/>
      <c r="M45" s="26"/>
      <c r="N45" s="26"/>
      <c r="O45" s="7">
        <f t="shared" si="2"/>
        <v>0</v>
      </c>
    </row>
    <row r="46" spans="2:15">
      <c r="B46" s="23">
        <f t="shared" si="1"/>
        <v>38</v>
      </c>
      <c r="C46" s="4"/>
      <c r="D46" s="53"/>
      <c r="E46" s="53"/>
      <c r="F46" s="53"/>
      <c r="G46" s="53"/>
      <c r="H46" s="53"/>
      <c r="I46" s="53"/>
      <c r="J46" s="26"/>
      <c r="K46" s="26"/>
      <c r="L46" s="26"/>
      <c r="M46" s="26"/>
      <c r="N46" s="26"/>
      <c r="O46" s="7">
        <f t="shared" si="2"/>
        <v>0</v>
      </c>
    </row>
    <row r="47" spans="2:15">
      <c r="B47" s="23">
        <f t="shared" si="1"/>
        <v>39</v>
      </c>
      <c r="C47" s="4"/>
      <c r="D47" s="53"/>
      <c r="E47" s="53"/>
      <c r="F47" s="53"/>
      <c r="G47" s="53"/>
      <c r="H47" s="53"/>
      <c r="I47" s="53"/>
      <c r="J47" s="26"/>
      <c r="K47" s="26"/>
      <c r="L47" s="26"/>
      <c r="M47" s="26"/>
      <c r="N47" s="26"/>
      <c r="O47" s="7">
        <f t="shared" si="2"/>
        <v>0</v>
      </c>
    </row>
    <row r="48" spans="2:15">
      <c r="B48" s="23">
        <f t="shared" si="1"/>
        <v>40</v>
      </c>
      <c r="C48" s="4"/>
      <c r="D48" s="53"/>
      <c r="E48" s="53"/>
      <c r="F48" s="53"/>
      <c r="G48" s="53"/>
      <c r="H48" s="53"/>
      <c r="I48" s="53"/>
      <c r="J48" s="26"/>
      <c r="K48" s="26"/>
      <c r="L48" s="26"/>
      <c r="M48" s="26"/>
      <c r="N48" s="26"/>
      <c r="O48" s="7">
        <f t="shared" si="2"/>
        <v>0</v>
      </c>
    </row>
    <row r="49" spans="2:15">
      <c r="B49" s="23">
        <f t="shared" si="1"/>
        <v>41</v>
      </c>
      <c r="C49" s="4"/>
      <c r="D49" s="53"/>
      <c r="E49" s="53"/>
      <c r="F49" s="53"/>
      <c r="G49" s="53"/>
      <c r="H49" s="53"/>
      <c r="I49" s="53"/>
      <c r="J49" s="26"/>
      <c r="K49" s="26"/>
      <c r="L49" s="26"/>
      <c r="M49" s="26"/>
      <c r="N49" s="26"/>
      <c r="O49" s="7">
        <f t="shared" si="2"/>
        <v>0</v>
      </c>
    </row>
    <row r="50" spans="2:15">
      <c r="B50" s="23">
        <f t="shared" si="1"/>
        <v>42</v>
      </c>
      <c r="C50" s="4"/>
      <c r="D50" s="53"/>
      <c r="E50" s="53"/>
      <c r="F50" s="53"/>
      <c r="G50" s="53"/>
      <c r="H50" s="53"/>
      <c r="I50" s="53"/>
      <c r="J50" s="26"/>
      <c r="K50" s="26"/>
      <c r="L50" s="26"/>
      <c r="M50" s="26"/>
      <c r="N50" s="26"/>
      <c r="O50" s="7">
        <f t="shared" si="2"/>
        <v>0</v>
      </c>
    </row>
    <row r="51" spans="2:15">
      <c r="B51" s="23">
        <f t="shared" si="1"/>
        <v>43</v>
      </c>
      <c r="C51" s="4"/>
      <c r="D51" s="53"/>
      <c r="E51" s="53"/>
      <c r="F51" s="53"/>
      <c r="G51" s="53"/>
      <c r="H51" s="53"/>
      <c r="I51" s="53"/>
      <c r="J51" s="26"/>
      <c r="K51" s="26"/>
      <c r="L51" s="26"/>
      <c r="M51" s="26"/>
      <c r="N51" s="26"/>
      <c r="O51" s="7">
        <f t="shared" si="2"/>
        <v>0</v>
      </c>
    </row>
    <row r="52" spans="2:15">
      <c r="B52" s="23">
        <f t="shared" si="1"/>
        <v>44</v>
      </c>
      <c r="C52" s="4"/>
      <c r="D52" s="53"/>
      <c r="E52" s="53"/>
      <c r="F52" s="53"/>
      <c r="G52" s="53"/>
      <c r="H52" s="53"/>
      <c r="I52" s="53"/>
      <c r="J52" s="26"/>
      <c r="K52" s="26"/>
      <c r="L52" s="26"/>
      <c r="M52" s="26"/>
      <c r="N52" s="26"/>
      <c r="O52" s="7">
        <f t="shared" si="2"/>
        <v>0</v>
      </c>
    </row>
    <row r="53" spans="2:15">
      <c r="B53" s="23">
        <f t="shared" si="1"/>
        <v>45</v>
      </c>
      <c r="C53" s="13"/>
      <c r="D53" s="54"/>
      <c r="E53" s="55"/>
      <c r="F53" s="55"/>
      <c r="G53" s="55"/>
      <c r="H53" s="55"/>
      <c r="I53" s="56"/>
      <c r="J53" s="2"/>
      <c r="K53" s="2"/>
      <c r="L53" s="2"/>
      <c r="M53" s="2"/>
      <c r="N53" s="2"/>
      <c r="O53" s="7">
        <f t="shared" si="2"/>
        <v>0</v>
      </c>
    </row>
    <row r="54" spans="2:15">
      <c r="C54" s="42"/>
      <c r="D54" s="42"/>
      <c r="E54" s="21"/>
      <c r="H54" s="57" t="s">
        <v>19</v>
      </c>
      <c r="I54" s="57"/>
      <c r="J54" s="24">
        <f t="shared" ref="J54:N54" si="3">COUNTIF(J9:J53,"&gt;=70")</f>
        <v>12</v>
      </c>
      <c r="K54" s="24">
        <f t="shared" si="3"/>
        <v>12</v>
      </c>
      <c r="L54" s="24">
        <f t="shared" si="3"/>
        <v>12</v>
      </c>
      <c r="M54" s="24">
        <f t="shared" si="3"/>
        <v>12</v>
      </c>
      <c r="N54" s="24">
        <f t="shared" si="3"/>
        <v>12</v>
      </c>
      <c r="O54" s="18">
        <f>COUNTIF(O9:O48,"&gt;=70")</f>
        <v>12</v>
      </c>
    </row>
    <row r="55" spans="2:15">
      <c r="C55" s="42"/>
      <c r="D55" s="42"/>
      <c r="E55" s="12"/>
      <c r="H55" s="52" t="s">
        <v>20</v>
      </c>
      <c r="I55" s="52"/>
      <c r="J55" s="22">
        <f t="shared" ref="J55:O55" si="4">COUNTIF(J9:J53,"&lt;70")</f>
        <v>0</v>
      </c>
      <c r="K55" s="22">
        <f t="shared" si="4"/>
        <v>0</v>
      </c>
      <c r="L55" s="22">
        <f t="shared" si="4"/>
        <v>0</v>
      </c>
      <c r="M55" s="22">
        <f t="shared" si="4"/>
        <v>0</v>
      </c>
      <c r="N55" s="22">
        <f t="shared" si="4"/>
        <v>0</v>
      </c>
      <c r="O55" s="22">
        <f t="shared" si="4"/>
        <v>33</v>
      </c>
    </row>
    <row r="56" spans="2:15">
      <c r="C56" s="42"/>
      <c r="D56" s="42"/>
      <c r="E56" s="42"/>
      <c r="H56" s="52" t="s">
        <v>21</v>
      </c>
      <c r="I56" s="52"/>
      <c r="J56" s="22">
        <f t="shared" ref="J56:O56" si="5">COUNT(J9:J53)</f>
        <v>12</v>
      </c>
      <c r="K56" s="22">
        <f t="shared" si="5"/>
        <v>12</v>
      </c>
      <c r="L56" s="22">
        <f t="shared" si="5"/>
        <v>12</v>
      </c>
      <c r="M56" s="22">
        <f t="shared" si="5"/>
        <v>12</v>
      </c>
      <c r="N56" s="22">
        <f t="shared" si="5"/>
        <v>12</v>
      </c>
      <c r="O56" s="22">
        <f t="shared" si="5"/>
        <v>45</v>
      </c>
    </row>
    <row r="57" spans="2:15">
      <c r="C57" s="42"/>
      <c r="D57" s="42"/>
      <c r="E57" s="21"/>
      <c r="F57" s="5"/>
      <c r="H57" s="51" t="s">
        <v>16</v>
      </c>
      <c r="I57" s="51"/>
      <c r="J57" s="16">
        <f>J54/J56</f>
        <v>1</v>
      </c>
      <c r="K57" s="17">
        <f t="shared" ref="K57:O57" si="6">K54/K56</f>
        <v>1</v>
      </c>
      <c r="L57" s="17">
        <f t="shared" si="6"/>
        <v>1</v>
      </c>
      <c r="M57" s="17">
        <f t="shared" si="6"/>
        <v>1</v>
      </c>
      <c r="N57" s="17">
        <f t="shared" si="6"/>
        <v>1</v>
      </c>
      <c r="O57" s="17">
        <f t="shared" si="6"/>
        <v>0.26666666666666666</v>
      </c>
    </row>
    <row r="58" spans="2:15">
      <c r="C58" s="42"/>
      <c r="D58" s="42"/>
      <c r="E58" s="21"/>
      <c r="F58" s="5"/>
      <c r="H58" s="51" t="s">
        <v>17</v>
      </c>
      <c r="I58" s="51"/>
      <c r="J58" s="16">
        <f>J55/J56</f>
        <v>0</v>
      </c>
      <c r="K58" s="16">
        <f t="shared" ref="K58:O58" si="7">K55/K56</f>
        <v>0</v>
      </c>
      <c r="L58" s="17">
        <f t="shared" si="7"/>
        <v>0</v>
      </c>
      <c r="M58" s="17">
        <f t="shared" si="7"/>
        <v>0</v>
      </c>
      <c r="N58" s="17">
        <f t="shared" si="7"/>
        <v>0</v>
      </c>
      <c r="O58" s="17">
        <f t="shared" si="7"/>
        <v>0.73333333333333328</v>
      </c>
    </row>
    <row r="59" spans="2:15">
      <c r="C59" s="42"/>
      <c r="D59" s="42"/>
      <c r="E59" s="12"/>
      <c r="F59" s="5"/>
    </row>
    <row r="60" spans="2:15">
      <c r="C60" s="21"/>
      <c r="D60" s="21"/>
      <c r="E60" s="12"/>
      <c r="F60" s="5"/>
    </row>
    <row r="61" spans="2:15">
      <c r="J61" s="43"/>
      <c r="K61" s="43"/>
      <c r="L61" s="43"/>
      <c r="M61" s="43"/>
      <c r="N61" s="43"/>
    </row>
    <row r="62" spans="2:15">
      <c r="J62" s="44" t="s">
        <v>18</v>
      </c>
      <c r="K62" s="44"/>
      <c r="L62" s="44"/>
      <c r="M62" s="44"/>
      <c r="N62" s="44"/>
    </row>
  </sheetData>
  <mergeCells count="66">
    <mergeCell ref="B2:N2"/>
    <mergeCell ref="C3:N3"/>
    <mergeCell ref="D4:G4"/>
    <mergeCell ref="J4:K4"/>
    <mergeCell ref="D21:I21"/>
    <mergeCell ref="I6:J6"/>
    <mergeCell ref="K6:N6"/>
    <mergeCell ref="D8:I8"/>
    <mergeCell ref="D9:I9"/>
    <mergeCell ref="D10:I10"/>
    <mergeCell ref="D11:I11"/>
    <mergeCell ref="D12:I12"/>
    <mergeCell ref="D13:I13"/>
    <mergeCell ref="D14:I14"/>
    <mergeCell ref="D15:I15"/>
    <mergeCell ref="D6:G6"/>
    <mergeCell ref="D40:I40"/>
    <mergeCell ref="D41:I41"/>
    <mergeCell ref="D42:I42"/>
    <mergeCell ref="D16:I16"/>
    <mergeCell ref="D17:I17"/>
    <mergeCell ref="D18:I18"/>
    <mergeCell ref="D19:I19"/>
    <mergeCell ref="D20:I20"/>
    <mergeCell ref="D24:I24"/>
    <mergeCell ref="D25:I25"/>
    <mergeCell ref="D26:I26"/>
    <mergeCell ref="D27:I27"/>
    <mergeCell ref="D22:I22"/>
    <mergeCell ref="D23:I23"/>
    <mergeCell ref="D33:I33"/>
    <mergeCell ref="D36:I36"/>
    <mergeCell ref="D37:I37"/>
    <mergeCell ref="D38:I38"/>
    <mergeCell ref="D39:I39"/>
    <mergeCell ref="D34:I34"/>
    <mergeCell ref="D35:I35"/>
    <mergeCell ref="D28:I28"/>
    <mergeCell ref="D29:I29"/>
    <mergeCell ref="D30:I30"/>
    <mergeCell ref="D31:I31"/>
    <mergeCell ref="D32:I32"/>
    <mergeCell ref="D43:I43"/>
    <mergeCell ref="D44:I44"/>
    <mergeCell ref="D52:I52"/>
    <mergeCell ref="D53:I53"/>
    <mergeCell ref="D48:I48"/>
    <mergeCell ref="D49:I49"/>
    <mergeCell ref="D50:I50"/>
    <mergeCell ref="D51:I51"/>
    <mergeCell ref="D46:I46"/>
    <mergeCell ref="D47:I47"/>
    <mergeCell ref="D45:I45"/>
    <mergeCell ref="C54:D54"/>
    <mergeCell ref="H54:I54"/>
    <mergeCell ref="C55:D55"/>
    <mergeCell ref="H55:I55"/>
    <mergeCell ref="C59:D59"/>
    <mergeCell ref="J61:N61"/>
    <mergeCell ref="J62:N62"/>
    <mergeCell ref="C56:E56"/>
    <mergeCell ref="H56:I56"/>
    <mergeCell ref="C57:D57"/>
    <mergeCell ref="H57:I57"/>
    <mergeCell ref="C58:D58"/>
    <mergeCell ref="H58:I5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FUNDAMENTOS-INVESTIGACION</vt:lpstr>
      <vt:lpstr>DESARROLLO-PROFESIONAL</vt:lpstr>
      <vt:lpstr>TOPICOS SISTEMAS INFORMACION</vt:lpstr>
      <vt:lpstr>FUNDA-TELE-504A</vt:lpstr>
      <vt:lpstr>FUNDA-TELE-504B</vt:lpstr>
      <vt:lpstr>TALLER DE COMPETENCIAS PROFESIO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Martha Sedas</cp:lastModifiedBy>
  <cp:lastPrinted>2023-03-21T15:13:53Z</cp:lastPrinted>
  <dcterms:created xsi:type="dcterms:W3CDTF">2023-03-14T19:16:59Z</dcterms:created>
  <dcterms:modified xsi:type="dcterms:W3CDTF">2024-01-03T19:44:52Z</dcterms:modified>
</cp:coreProperties>
</file>