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<sst xmlns="http://schemas.openxmlformats.org/spreadsheetml/2006/main" count="350" uniqueCount="247">
  <si>
    <t xml:space="preserve">INSTITUTO TECNOLOGCIO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</si>
  <si>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</si>
  <si>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</si>
  <si>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</si>
  <si>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</si>
  <si>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</si>
  <si>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</si>
  <si>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</si>
  <si>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SEPTIEMBRE 2023-ENERO 2024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</si>
  <si>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</si>
  <si>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</si>
  <si>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</si>
  <si>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</si>
  <si>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</si>
  <si>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</si>
  <si>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</si>
  <si>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</si>
  <si>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</si>
  <si>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</si>
  <si>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</si>
  <si>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</si>
  <si>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</si>
  <si>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</si>
  <si>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</si>
  <si>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</si>
  <si>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</si>
  <si>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</si>
  <si>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</si>
  <si>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</si>
  <si>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</si>
  <si>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221U0497</t>
  </si>
  <si>
    <t xml:space="preserve">CHAGALA PUCHETA ANGEL DAVID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</si>
  <si>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</si>
  <si>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</si>
  <si>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</si>
  <si>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</si>
  <si>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</si>
  <si>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</si>
  <si>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</si>
  <si>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</si>
  <si>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</si>
  <si>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</si>
  <si>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</si>
  <si>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</si>
  <si>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</si>
  <si>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</si>
  <si>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221U0842</t>
  </si>
  <si>
    <t xml:space="preserve">FRANCO VELA ADRIAN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</si>
  <si>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</si>
  <si>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</si>
  <si>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</si>
  <si>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</si>
  <si>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</si>
  <si>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</si>
  <si>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</si>
  <si>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</si>
  <si>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</si>
  <si>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</si>
  <si>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</si>
  <si>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</si>
  <si>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</si>
  <si>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</si>
  <si>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</si>
  <si>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</si>
  <si>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</si>
  <si>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</si>
  <si>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</si>
  <si>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</si>
  <si>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</si>
  <si>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</si>
  <si>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</si>
  <si>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</si>
  <si>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</si>
  <si>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</si>
  <si>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</si>
  <si>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</si>
  <si>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</si>
  <si>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</si>
  <si>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</si>
  <si>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</si>
  <si>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</si>
  <si>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</si>
  <si>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</si>
  <si>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</si>
  <si>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</si>
  <si>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</si>
  <si>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</si>
  <si>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</si>
  <si>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</si>
  <si>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</si>
  <si>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</si>
  <si>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</si>
  <si>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</si>
  <si>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</si>
  <si>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</si>
  <si>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</si>
  <si>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</si>
  <si>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</si>
  <si>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</si>
  <si>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</si>
  <si>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</si>
  <si>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</si>
  <si>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</si>
  <si>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</si>
  <si>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111B</t>
  </si>
  <si>
    <t xml:space="preserve">231U0358</t>
  </si>
  <si>
    <t xml:space="preserve">ACUA SINTA JOAHAN JAEL</t>
  </si>
  <si>
    <t xml:space="preserve">221U0186</t>
  </si>
  <si>
    <t xml:space="preserve">ANTELE OBIL ELIXANDRO</t>
  </si>
  <si>
    <t xml:space="preserve">231U0362</t>
  </si>
  <si>
    <t xml:space="preserve">CATEMAXCA CARLOS EDGAR GEOVANNI</t>
  </si>
  <si>
    <t xml:space="preserve">231U0363</t>
  </si>
  <si>
    <t xml:space="preserve">CHAN VAUGHAN KEVIN DE JESUS</t>
  </si>
  <si>
    <t xml:space="preserve">231U0366</t>
  </si>
  <si>
    <t xml:space="preserve">COBIX QUIALA ADRIAN</t>
  </si>
  <si>
    <t xml:space="preserve">231U0145</t>
  </si>
  <si>
    <t xml:space="preserve">COMI COYOLT ALAN</t>
  </si>
  <si>
    <t xml:space="preserve">231U0367</t>
  </si>
  <si>
    <t xml:space="preserve">DE SANTIAGO PÓLITO NEMESIO</t>
  </si>
  <si>
    <t xml:space="preserve">231U0368</t>
  </si>
  <si>
    <t xml:space="preserve">DIAZ MENDEZ JOSE LUIS</t>
  </si>
  <si>
    <t xml:space="preserve">231U0371</t>
  </si>
  <si>
    <t xml:space="preserve">FARARONI CANO REY ALEXANDER</t>
  </si>
  <si>
    <t xml:space="preserve">231U0372</t>
  </si>
  <si>
    <t xml:space="preserve">GALLARDO PALACIOS JOSE DAMIÁN</t>
  </si>
  <si>
    <t xml:space="preserve">231U0373</t>
  </si>
  <si>
    <t xml:space="preserve">GAMEZ DOMINGUEZ MARCO ANTONIO</t>
  </si>
  <si>
    <t xml:space="preserve">231U0374</t>
  </si>
  <si>
    <t xml:space="preserve">GARCIA GASPAR LEANDRO</t>
  </si>
  <si>
    <t xml:space="preserve">231U0593</t>
  </si>
  <si>
    <t xml:space="preserve">GOMEZ HERNANDEZ JONATHAN ISRAEL</t>
  </si>
  <si>
    <t xml:space="preserve">231U0375</t>
  </si>
  <si>
    <t xml:space="preserve">GOMEZ HERNANDEZ LUIS ERNESTO</t>
  </si>
  <si>
    <t xml:space="preserve">231U0109</t>
  </si>
  <si>
    <t xml:space="preserve">HERNANDEZ BALDERAS CHRISTOPHER ARTURO</t>
  </si>
  <si>
    <t xml:space="preserve">231U0376</t>
  </si>
  <si>
    <t xml:space="preserve">HERRERA ANTONIO JOSE DE JESUS</t>
  </si>
  <si>
    <t xml:space="preserve">231U0378</t>
  </si>
  <si>
    <t xml:space="preserve">ISIDORO VAZQUEZ JOSE AZIEL</t>
  </si>
  <si>
    <t xml:space="preserve">231U0039</t>
  </si>
  <si>
    <t xml:space="preserve">IXTEPAN POLITO MARCOS</t>
  </si>
  <si>
    <t xml:space="preserve">231U0380</t>
  </si>
  <si>
    <t xml:space="preserve">MALAGA QUINO ÁNGEL DE JESÚS</t>
  </si>
  <si>
    <t xml:space="preserve">231U0381</t>
  </si>
  <si>
    <t xml:space="preserve">MARTINEZ LISBETH</t>
  </si>
  <si>
    <t xml:space="preserve">231U0385</t>
  </si>
  <si>
    <t xml:space="preserve">MARTÍNEZ ANTEMATE EDGAR SEBASTIÁN</t>
  </si>
  <si>
    <t xml:space="preserve">231U0386</t>
  </si>
  <si>
    <t xml:space="preserve">MIGUELES LOPEZ BRIANA PAOLA</t>
  </si>
  <si>
    <t xml:space="preserve">231U0394</t>
  </si>
  <si>
    <t xml:space="preserve">QUINO BELLI CARLOS KARIM</t>
  </si>
  <si>
    <t xml:space="preserve">231U0397</t>
  </si>
  <si>
    <t xml:space="preserve">RODRIGUEZ LOPEZ SAUL ALDAHIR</t>
  </si>
  <si>
    <t xml:space="preserve">231U0398</t>
  </si>
  <si>
    <t xml:space="preserve">RUIZ SAENZ BRAYAN EMMANUEL</t>
  </si>
  <si>
    <t xml:space="preserve">231U0399</t>
  </si>
  <si>
    <t xml:space="preserve">SANDOVAL HUERTA ELIAS DE JESUS</t>
  </si>
  <si>
    <t xml:space="preserve">231U0400</t>
  </si>
  <si>
    <t xml:space="preserve">TEOBAL ORTIZ EVELYN MONSERRAT</t>
  </si>
  <si>
    <t xml:space="preserve">231U0401</t>
  </si>
  <si>
    <t xml:space="preserve">TORNADO MARTÍNEZ MELISSA</t>
  </si>
  <si>
    <t xml:space="preserve">231U0594</t>
  </si>
  <si>
    <t xml:space="preserve">TURRENT TORRES DARIHER</t>
  </si>
  <si>
    <t xml:space="preserve">231U0690</t>
  </si>
  <si>
    <t xml:space="preserve">VELAZCO MALAGA ALEXIS JAIR</t>
  </si>
  <si>
    <t xml:space="preserve">AUDITORIA INFORMÁTICA</t>
  </si>
  <si>
    <t xml:space="preserve">510A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</si>
  <si>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</si>
  <si>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</si>
  <si>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</si>
  <si>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</si>
  <si>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</si>
  <si>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</si>
  <si>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</si>
  <si>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</si>
  <si>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</si>
  <si>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</si>
  <si>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</si>
  <si>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</si>
  <si>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</si>
  <si>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</si>
  <si>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</si>
  <si>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</si>
  <si>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</si>
  <si>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</si>
  <si>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211U0375</t>
  </si>
  <si>
    <t xml:space="preserve">GOMEZ CHAVEZ BRIAN ULISES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</si>
  <si>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</si>
  <si>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</si>
  <si>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</si>
  <si>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</si>
  <si>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</si>
  <si>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</si>
  <si>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</si>
  <si>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</si>
  <si>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</si>
  <si>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</si>
  <si>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</si>
  <si>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</si>
  <si>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</si>
  <si>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</si>
  <si>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</si>
  <si>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</si>
  <si>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</si>
  <si>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</si>
  <si>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</si>
  <si>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</si>
  <si>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</si>
  <si>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</si>
  <si>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</si>
  <si>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</si>
  <si>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</si>
  <si>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</si>
  <si>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</si>
  <si>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</si>
  <si>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</si>
  <si>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</si>
  <si>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</si>
  <si>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</si>
  <si>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</si>
  <si>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</si>
  <si>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DISEÑO DE NEGOCIOS DIGITALES</t>
  </si>
  <si>
    <t xml:space="preserve">710B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</si>
  <si>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</si>
  <si>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</si>
  <si>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</si>
  <si>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</si>
  <si>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</si>
  <si>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</si>
  <si>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</si>
  <si>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</si>
  <si>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</si>
  <si>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</si>
  <si>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</si>
  <si>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</si>
  <si>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</si>
  <si>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</si>
  <si>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</si>
  <si>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</si>
  <si>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ESTRATEGIAS PARA EL CRECIMIENTO PROFESIONAL</t>
  </si>
  <si>
    <t xml:space="preserve">910B</t>
  </si>
  <si>
    <t xml:space="preserve">SEPTIEMBRE 2023- ENERO 2024</t>
  </si>
  <si>
    <t xml:space="preserve">ROSARIO CARVAJAL HERNÁNDEZ</t>
  </si>
  <si>
    <t xml:space="preserve">191U0398</t>
  </si>
  <si>
    <t xml:space="preserve">HERNANDEZ VILLASECA JULIO DE JESÚS</t>
  </si>
  <si>
    <t xml:space="preserve">181U0432</t>
  </si>
  <si>
    <t xml:space="preserve">TOTO TEMICH VICTOR MANUEL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</si>
</sst>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5" colorId="64" zoomScale="55" zoomScaleNormal="55" zoomScalePageLayoutView="100" workbookViewId="0">
      <selection pane="topLeft" activeCell="T45" activeCellId="0" sqref="T45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7" t="s">
        <v>23</v>
      </c>
      <c r="E9" s="17"/>
      <c r="F9" s="17"/>
      <c r="G9" s="17"/>
      <c r="H9" s="17"/>
      <c r="I9" s="17"/>
      <c r="J9" s="13" t="n">
        <v>0</v>
      </c>
      <c r="K9" s="13" t="n">
        <v>78</v>
      </c>
      <c r="L9" s="13" t="n">
        <v>100</v>
      </c>
      <c r="M9" s="13" t="n">
        <v>90</v>
      </c>
      <c r="N9" s="13" t="n">
        <v>0</v>
      </c>
      <c r="O9" s="13" t="n">
        <v>0</v>
      </c>
      <c r="P9" s="13" t="n">
        <v>0</v>
      </c>
      <c r="Q9" s="18" t="n">
        <f aca="false">SUM(J9:P9)/4</f>
        <v>67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7" t="s">
        <v>25</v>
      </c>
      <c r="E10" s="17"/>
      <c r="F10" s="17"/>
      <c r="G10" s="17"/>
      <c r="H10" s="17"/>
      <c r="I10" s="17"/>
      <c r="J10" s="13" t="n">
        <v>70</v>
      </c>
      <c r="K10" s="13" t="n">
        <v>78</v>
      </c>
      <c r="L10" s="13" t="n">
        <v>85</v>
      </c>
      <c r="M10" s="13" t="n">
        <v>85</v>
      </c>
      <c r="N10" s="13" t="n">
        <v>0</v>
      </c>
      <c r="O10" s="13" t="n">
        <v>0</v>
      </c>
      <c r="P10" s="13" t="n">
        <v>0</v>
      </c>
      <c r="Q10" s="18" t="n">
        <f aca="false">SUM(J10:P10)/4</f>
        <v>79.5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7" t="s">
        <v>27</v>
      </c>
      <c r="E11" s="17"/>
      <c r="F11" s="17"/>
      <c r="G11" s="17"/>
      <c r="H11" s="17"/>
      <c r="I11" s="17"/>
      <c r="J11" s="13" t="n">
        <v>80</v>
      </c>
      <c r="K11" s="13" t="n">
        <v>74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SUM(J11:P11)/4</f>
        <v>38.5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7" t="s">
        <v>29</v>
      </c>
      <c r="E12" s="17"/>
      <c r="F12" s="17"/>
      <c r="G12" s="17"/>
      <c r="H12" s="17"/>
      <c r="I12" s="17"/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SUM(J12:P12)/4</f>
        <v>0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7" t="s">
        <v>31</v>
      </c>
      <c r="E13" s="17"/>
      <c r="F13" s="17"/>
      <c r="G13" s="17"/>
      <c r="H13" s="17"/>
      <c r="I13" s="17"/>
      <c r="J13" s="13" t="n">
        <v>100</v>
      </c>
      <c r="K13" s="13" t="n">
        <v>97</v>
      </c>
      <c r="L13" s="13" t="n">
        <v>95</v>
      </c>
      <c r="M13" s="13" t="n">
        <v>100</v>
      </c>
      <c r="N13" s="13" t="n">
        <v>0</v>
      </c>
      <c r="O13" s="13" t="n">
        <v>0</v>
      </c>
      <c r="P13" s="13" t="n">
        <v>0</v>
      </c>
      <c r="Q13" s="18" t="n">
        <f aca="false">SUM(J13:P13)/4</f>
        <v>98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7" t="s">
        <v>33</v>
      </c>
      <c r="E14" s="17"/>
      <c r="F14" s="17"/>
      <c r="G14" s="17"/>
      <c r="H14" s="17"/>
      <c r="I14" s="17"/>
      <c r="J14" s="13" t="n">
        <v>0</v>
      </c>
      <c r="K14" s="13" t="n">
        <v>73</v>
      </c>
      <c r="L14" s="13" t="n">
        <v>100</v>
      </c>
      <c r="M14" s="13" t="n">
        <v>80</v>
      </c>
      <c r="N14" s="13" t="n">
        <v>0</v>
      </c>
      <c r="O14" s="13" t="n">
        <v>0</v>
      </c>
      <c r="P14" s="13" t="n">
        <v>0</v>
      </c>
      <c r="Q14" s="18" t="n">
        <f aca="false">SUM(J14:P14)/4</f>
        <v>63.25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7" t="s">
        <v>35</v>
      </c>
      <c r="E15" s="17"/>
      <c r="F15" s="17"/>
      <c r="G15" s="17"/>
      <c r="H15" s="17"/>
      <c r="I15" s="17"/>
      <c r="J15" s="13" t="n">
        <v>70</v>
      </c>
      <c r="K15" s="13" t="n">
        <v>74</v>
      </c>
      <c r="L15" s="13" t="n">
        <v>85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SUM(J15:P15)/4</f>
        <v>57.25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7" t="s">
        <v>37</v>
      </c>
      <c r="E16" s="17"/>
      <c r="F16" s="17"/>
      <c r="G16" s="17"/>
      <c r="H16" s="17"/>
      <c r="I16" s="17"/>
      <c r="J16" s="13" t="n">
        <v>85</v>
      </c>
      <c r="K16" s="13" t="n">
        <v>77</v>
      </c>
      <c r="L16" s="13" t="n">
        <v>90</v>
      </c>
      <c r="M16" s="13" t="n">
        <v>80</v>
      </c>
      <c r="N16" s="13" t="n">
        <v>0</v>
      </c>
      <c r="O16" s="13" t="n">
        <v>0</v>
      </c>
      <c r="P16" s="13" t="n">
        <v>0</v>
      </c>
      <c r="Q16" s="18" t="n">
        <f aca="false">SUM(J16:P16)/4</f>
        <v>83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7" t="s">
        <v>39</v>
      </c>
      <c r="E17" s="17"/>
      <c r="F17" s="17"/>
      <c r="G17" s="17"/>
      <c r="H17" s="17"/>
      <c r="I17" s="17"/>
      <c r="J17" s="13" t="n">
        <v>75</v>
      </c>
      <c r="K17" s="13" t="n">
        <v>77</v>
      </c>
      <c r="L17" s="13" t="n">
        <v>90</v>
      </c>
      <c r="M17" s="13" t="n">
        <v>80</v>
      </c>
      <c r="N17" s="13" t="n">
        <v>0</v>
      </c>
      <c r="O17" s="13" t="n">
        <v>0</v>
      </c>
      <c r="P17" s="13" t="n">
        <v>0</v>
      </c>
      <c r="Q17" s="18" t="n">
        <f aca="false">SUM(J17:P17)/4</f>
        <v>80.5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7" t="s">
        <v>41</v>
      </c>
      <c r="E18" s="17"/>
      <c r="F18" s="17"/>
      <c r="G18" s="17"/>
      <c r="H18" s="17"/>
      <c r="I18" s="17"/>
      <c r="J18" s="13" t="n">
        <v>0</v>
      </c>
      <c r="K18" s="13" t="n">
        <v>73</v>
      </c>
      <c r="L18" s="13" t="n">
        <v>80</v>
      </c>
      <c r="M18" s="13" t="n">
        <v>70</v>
      </c>
      <c r="N18" s="13" t="n">
        <v>0</v>
      </c>
      <c r="O18" s="13" t="n">
        <v>0</v>
      </c>
      <c r="P18" s="13" t="n">
        <v>0</v>
      </c>
      <c r="Q18" s="18" t="n">
        <f aca="false">SUM(J18:P18)/4</f>
        <v>55.75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7" t="s">
        <v>43</v>
      </c>
      <c r="E19" s="17"/>
      <c r="F19" s="17"/>
      <c r="G19" s="17"/>
      <c r="H19" s="17"/>
      <c r="I19" s="17"/>
      <c r="J19" s="13" t="n">
        <v>100</v>
      </c>
      <c r="K19" s="13" t="n">
        <v>77</v>
      </c>
      <c r="L19" s="13" t="n">
        <v>100</v>
      </c>
      <c r="M19" s="13" t="n">
        <v>100</v>
      </c>
      <c r="N19" s="13" t="n">
        <v>0</v>
      </c>
      <c r="O19" s="13" t="n">
        <v>0</v>
      </c>
      <c r="P19" s="13" t="n">
        <v>0</v>
      </c>
      <c r="Q19" s="18" t="n">
        <f aca="false">SUM(J19:P19)/4</f>
        <v>94.25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7" t="s">
        <v>45</v>
      </c>
      <c r="E20" s="17"/>
      <c r="F20" s="17"/>
      <c r="G20" s="17"/>
      <c r="H20" s="17"/>
      <c r="I20" s="17"/>
      <c r="J20" s="13" t="n">
        <v>80</v>
      </c>
      <c r="K20" s="13" t="n">
        <v>73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SUM(J20:P20)/4</f>
        <v>63.25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7" t="s">
        <v>47</v>
      </c>
      <c r="E21" s="17"/>
      <c r="F21" s="17"/>
      <c r="G21" s="17"/>
      <c r="H21" s="17"/>
      <c r="I21" s="17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SUM(J21:P21)/4</f>
        <v>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7" t="s">
        <v>49</v>
      </c>
      <c r="E22" s="17"/>
      <c r="F22" s="17"/>
      <c r="G22" s="17"/>
      <c r="H22" s="17"/>
      <c r="I22" s="17"/>
      <c r="J22" s="13" t="n">
        <v>95</v>
      </c>
      <c r="K22" s="13" t="n">
        <v>92</v>
      </c>
      <c r="L22" s="13" t="n">
        <v>100</v>
      </c>
      <c r="M22" s="13" t="n">
        <v>85</v>
      </c>
      <c r="N22" s="13" t="n">
        <v>0</v>
      </c>
      <c r="O22" s="13" t="n">
        <v>0</v>
      </c>
      <c r="P22" s="13" t="n">
        <v>0</v>
      </c>
      <c r="Q22" s="18" t="n">
        <f aca="false">SUM(J22:P22)/4</f>
        <v>93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7" t="s">
        <v>51</v>
      </c>
      <c r="E23" s="17"/>
      <c r="F23" s="17"/>
      <c r="G23" s="17"/>
      <c r="H23" s="17"/>
      <c r="I23" s="17"/>
      <c r="J23" s="13" t="n">
        <v>80</v>
      </c>
      <c r="K23" s="13" t="n">
        <v>73</v>
      </c>
      <c r="L23" s="13" t="n">
        <v>95</v>
      </c>
      <c r="M23" s="13" t="n">
        <v>90</v>
      </c>
      <c r="N23" s="13" t="n">
        <v>0</v>
      </c>
      <c r="O23" s="13" t="n">
        <v>0</v>
      </c>
      <c r="P23" s="13" t="n">
        <v>0</v>
      </c>
      <c r="Q23" s="18" t="n">
        <f aca="false">SUM(J23:P23)/4</f>
        <v>84.5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7" t="s">
        <v>53</v>
      </c>
      <c r="E24" s="17"/>
      <c r="F24" s="17"/>
      <c r="G24" s="17"/>
      <c r="H24" s="17"/>
      <c r="I24" s="17"/>
      <c r="J24" s="13" t="n">
        <v>80</v>
      </c>
      <c r="K24" s="13" t="n">
        <v>82</v>
      </c>
      <c r="L24" s="13" t="n">
        <v>95</v>
      </c>
      <c r="M24" s="13" t="n">
        <v>95</v>
      </c>
      <c r="N24" s="13" t="n">
        <v>0</v>
      </c>
      <c r="O24" s="13" t="n">
        <v>0</v>
      </c>
      <c r="P24" s="13" t="n">
        <v>0</v>
      </c>
      <c r="Q24" s="18" t="n">
        <f aca="false">SUM(J24:P24)/4</f>
        <v>88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7" t="s">
        <v>55</v>
      </c>
      <c r="E25" s="17"/>
      <c r="F25" s="17"/>
      <c r="G25" s="17"/>
      <c r="H25" s="17"/>
      <c r="I25" s="17"/>
      <c r="J25" s="13" t="n">
        <v>80</v>
      </c>
      <c r="K25" s="13" t="n">
        <v>70</v>
      </c>
      <c r="L25" s="13" t="n">
        <v>90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SUM(J25:P25)/4</f>
        <v>60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7" t="s">
        <v>57</v>
      </c>
      <c r="E26" s="17"/>
      <c r="F26" s="17"/>
      <c r="G26" s="17"/>
      <c r="H26" s="17"/>
      <c r="I26" s="17"/>
      <c r="J26" s="13" t="n">
        <v>70</v>
      </c>
      <c r="K26" s="13" t="n">
        <v>77</v>
      </c>
      <c r="L26" s="13" t="n">
        <v>95</v>
      </c>
      <c r="M26" s="13" t="n">
        <v>70</v>
      </c>
      <c r="N26" s="13" t="n">
        <v>0</v>
      </c>
      <c r="O26" s="13" t="n">
        <v>0</v>
      </c>
      <c r="P26" s="13" t="n">
        <v>0</v>
      </c>
      <c r="Q26" s="18" t="n">
        <f aca="false">SUM(J26:P26)/4</f>
        <v>78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7" t="s">
        <v>59</v>
      </c>
      <c r="E27" s="17"/>
      <c r="F27" s="17"/>
      <c r="G27" s="17"/>
      <c r="H27" s="17"/>
      <c r="I27" s="17"/>
      <c r="J27" s="13" t="n">
        <v>90</v>
      </c>
      <c r="K27" s="13" t="n">
        <v>73</v>
      </c>
      <c r="L27" s="13" t="n">
        <v>85</v>
      </c>
      <c r="M27" s="13" t="n">
        <v>90</v>
      </c>
      <c r="N27" s="13" t="n">
        <v>0</v>
      </c>
      <c r="O27" s="13" t="n">
        <v>0</v>
      </c>
      <c r="P27" s="13" t="n">
        <v>0</v>
      </c>
      <c r="Q27" s="18" t="n">
        <f aca="false">SUM(J27:P27)/4</f>
        <v>84.5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7" t="s">
        <v>61</v>
      </c>
      <c r="E28" s="17"/>
      <c r="F28" s="17"/>
      <c r="G28" s="17"/>
      <c r="H28" s="17"/>
      <c r="I28" s="17"/>
      <c r="J28" s="13" t="n">
        <v>0</v>
      </c>
      <c r="K28" s="13" t="n">
        <v>73</v>
      </c>
      <c r="L28" s="13" t="n">
        <v>100</v>
      </c>
      <c r="M28" s="13" t="n">
        <v>100</v>
      </c>
      <c r="N28" s="13" t="n">
        <v>0</v>
      </c>
      <c r="O28" s="13" t="n">
        <v>0</v>
      </c>
      <c r="P28" s="13" t="n">
        <v>0</v>
      </c>
      <c r="Q28" s="18" t="n">
        <f aca="false">SUM(J28:P28)/4</f>
        <v>68.25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62</v>
      </c>
      <c r="D29" s="17" t="s">
        <v>63</v>
      </c>
      <c r="E29" s="17"/>
      <c r="F29" s="17"/>
      <c r="G29" s="17"/>
      <c r="H29" s="17"/>
      <c r="I29" s="17"/>
      <c r="J29" s="13" t="n">
        <v>80</v>
      </c>
      <c r="K29" s="13" t="n">
        <v>82</v>
      </c>
      <c r="L29" s="13" t="n">
        <v>70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SUM(J29:P29)/4</f>
        <v>58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64</v>
      </c>
      <c r="D30" s="17" t="s">
        <v>65</v>
      </c>
      <c r="E30" s="17"/>
      <c r="F30" s="17"/>
      <c r="G30" s="17"/>
      <c r="H30" s="17"/>
      <c r="I30" s="17"/>
      <c r="J30" s="13" t="n">
        <v>70</v>
      </c>
      <c r="K30" s="13" t="n">
        <v>78</v>
      </c>
      <c r="L30" s="13" t="n">
        <v>80</v>
      </c>
      <c r="M30" s="13" t="n">
        <v>95</v>
      </c>
      <c r="N30" s="13" t="n">
        <v>0</v>
      </c>
      <c r="O30" s="13" t="n">
        <v>0</v>
      </c>
      <c r="P30" s="13" t="n">
        <v>0</v>
      </c>
      <c r="Q30" s="18" t="n">
        <f aca="false">SUM(J30:P30)/4</f>
        <v>80.75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66</v>
      </c>
      <c r="D31" s="17" t="s">
        <v>67</v>
      </c>
      <c r="E31" s="17"/>
      <c r="F31" s="17"/>
      <c r="G31" s="17"/>
      <c r="H31" s="17"/>
      <c r="I31" s="17"/>
      <c r="J31" s="13" t="n">
        <v>90</v>
      </c>
      <c r="K31" s="13" t="n">
        <v>86</v>
      </c>
      <c r="L31" s="13" t="n">
        <v>100</v>
      </c>
      <c r="M31" s="13" t="n">
        <v>95</v>
      </c>
      <c r="N31" s="13" t="n">
        <v>0</v>
      </c>
      <c r="O31" s="13" t="n">
        <v>0</v>
      </c>
      <c r="P31" s="13" t="n">
        <v>0</v>
      </c>
      <c r="Q31" s="18" t="n">
        <f aca="false">SUM(J31:P31)/4</f>
        <v>92.75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68</v>
      </c>
      <c r="D32" s="17" t="s">
        <v>69</v>
      </c>
      <c r="E32" s="17"/>
      <c r="F32" s="17"/>
      <c r="G32" s="17"/>
      <c r="H32" s="17"/>
      <c r="I32" s="17"/>
      <c r="J32" s="13" t="n">
        <v>75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SUM(J32:P32)/4</f>
        <v>18.75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70</v>
      </c>
      <c r="D33" s="17" t="s">
        <v>71</v>
      </c>
      <c r="E33" s="17"/>
      <c r="F33" s="17"/>
      <c r="G33" s="17"/>
      <c r="H33" s="17"/>
      <c r="I33" s="17"/>
      <c r="J33" s="13" t="n">
        <v>0</v>
      </c>
      <c r="K33" s="13" t="n">
        <v>79</v>
      </c>
      <c r="L33" s="13" t="n">
        <v>95</v>
      </c>
      <c r="M33" s="13" t="n">
        <v>85</v>
      </c>
      <c r="N33" s="13" t="n">
        <v>0</v>
      </c>
      <c r="O33" s="13" t="n">
        <v>0</v>
      </c>
      <c r="P33" s="13" t="n">
        <v>0</v>
      </c>
      <c r="Q33" s="18" t="n">
        <f aca="false">SUM(J33:P33)/4</f>
        <v>64.75</v>
      </c>
    </row>
    <row r="34" customFormat="false" ht="13.8" hidden="false" customHeight="false" outlineLevel="0" collapsed="false">
      <c r="B34" s="15" t="n">
        <f aca="false">B33+1</f>
        <v>26</v>
      </c>
      <c r="C34" s="16" t="s">
        <v>72</v>
      </c>
      <c r="D34" s="17" t="s">
        <v>73</v>
      </c>
      <c r="E34" s="17"/>
      <c r="F34" s="17"/>
      <c r="G34" s="17"/>
      <c r="H34" s="17"/>
      <c r="I34" s="17"/>
      <c r="J34" s="13" t="n">
        <v>100</v>
      </c>
      <c r="K34" s="13" t="n">
        <v>93</v>
      </c>
      <c r="L34" s="13" t="n">
        <v>100</v>
      </c>
      <c r="M34" s="13" t="n">
        <v>100</v>
      </c>
      <c r="N34" s="13" t="n">
        <v>0</v>
      </c>
      <c r="O34" s="13" t="n">
        <v>0</v>
      </c>
      <c r="P34" s="13" t="n">
        <v>0</v>
      </c>
      <c r="Q34" s="18" t="n">
        <f aca="false">SUM(J34:P34)/4</f>
        <v>98.25</v>
      </c>
    </row>
    <row r="35" customFormat="false" ht="13.8" hidden="false" customHeight="false" outlineLevel="0" collapsed="false">
      <c r="B35" s="15" t="n">
        <f aca="false">B34+1</f>
        <v>27</v>
      </c>
      <c r="C35" s="16" t="s">
        <v>74</v>
      </c>
      <c r="D35" s="17" t="s">
        <v>75</v>
      </c>
      <c r="E35" s="17"/>
      <c r="F35" s="17"/>
      <c r="G35" s="17"/>
      <c r="H35" s="17"/>
      <c r="I35" s="17"/>
      <c r="J35" s="13" t="n">
        <v>100</v>
      </c>
      <c r="K35" s="13" t="n">
        <v>0</v>
      </c>
      <c r="L35" s="13" t="n">
        <v>100</v>
      </c>
      <c r="M35" s="13" t="n">
        <v>85</v>
      </c>
      <c r="N35" s="13" t="n">
        <v>0</v>
      </c>
      <c r="O35" s="13" t="n">
        <v>0</v>
      </c>
      <c r="P35" s="13" t="n">
        <v>0</v>
      </c>
      <c r="Q35" s="18" t="n">
        <f aca="false">SUM(J35:P35)/4</f>
        <v>71.25</v>
      </c>
    </row>
    <row r="36" customFormat="false" ht="13.8" hidden="false" customHeight="false" outlineLevel="0" collapsed="false">
      <c r="B36" s="15" t="n">
        <f aca="false">B35+1</f>
        <v>28</v>
      </c>
      <c r="C36" s="16" t="s">
        <v>76</v>
      </c>
      <c r="D36" s="17" t="s">
        <v>77</v>
      </c>
      <c r="E36" s="17"/>
      <c r="F36" s="17"/>
      <c r="G36" s="17"/>
      <c r="H36" s="17"/>
      <c r="I36" s="17"/>
      <c r="J36" s="13" t="n">
        <v>100</v>
      </c>
      <c r="K36" s="13" t="n">
        <v>86</v>
      </c>
      <c r="L36" s="13" t="n">
        <v>95</v>
      </c>
      <c r="M36" s="13" t="n">
        <v>100</v>
      </c>
      <c r="N36" s="13" t="n">
        <v>0</v>
      </c>
      <c r="O36" s="13" t="n">
        <v>0</v>
      </c>
      <c r="P36" s="13" t="n">
        <v>0</v>
      </c>
      <c r="Q36" s="18" t="n">
        <f aca="false">SUM(J36:P36)/4</f>
        <v>95.25</v>
      </c>
    </row>
    <row r="37" customFormat="false" ht="13.8" hidden="false" customHeight="false" outlineLevel="0" collapsed="false">
      <c r="B37" s="15" t="n">
        <f aca="false">B36+1</f>
        <v>29</v>
      </c>
      <c r="C37" s="16" t="s">
        <v>78</v>
      </c>
      <c r="D37" s="17" t="s">
        <v>79</v>
      </c>
      <c r="E37" s="17"/>
      <c r="F37" s="17"/>
      <c r="G37" s="17"/>
      <c r="H37" s="17"/>
      <c r="I37" s="17"/>
      <c r="J37" s="13" t="n">
        <v>95</v>
      </c>
      <c r="K37" s="13" t="n">
        <v>0</v>
      </c>
      <c r="L37" s="13" t="n">
        <v>100</v>
      </c>
      <c r="M37" s="13" t="n">
        <v>70</v>
      </c>
      <c r="N37" s="13" t="n">
        <v>0</v>
      </c>
      <c r="O37" s="13" t="n">
        <v>0</v>
      </c>
      <c r="P37" s="13" t="n">
        <v>0</v>
      </c>
      <c r="Q37" s="18" t="n">
        <f aca="false">SUM(J37:P37)/4</f>
        <v>66.25</v>
      </c>
    </row>
    <row r="38" customFormat="false" ht="13.8" hidden="false" customHeight="false" outlineLevel="0" collapsed="false">
      <c r="B38" s="15" t="n">
        <f aca="false">B37+1</f>
        <v>30</v>
      </c>
      <c r="C38" s="16" t="s">
        <v>80</v>
      </c>
      <c r="D38" s="17" t="s">
        <v>81</v>
      </c>
      <c r="E38" s="17"/>
      <c r="F38" s="17"/>
      <c r="G38" s="17"/>
      <c r="H38" s="17"/>
      <c r="I38" s="17"/>
      <c r="J38" s="13" t="n">
        <v>75</v>
      </c>
      <c r="K38" s="13" t="n">
        <v>0</v>
      </c>
      <c r="L38" s="13" t="n">
        <v>70</v>
      </c>
      <c r="M38" s="13" t="n">
        <v>0</v>
      </c>
      <c r="N38" s="13" t="n">
        <v>0</v>
      </c>
      <c r="O38" s="13" t="n">
        <v>0</v>
      </c>
      <c r="P38" s="13" t="n">
        <v>0</v>
      </c>
      <c r="Q38" s="18" t="n">
        <f aca="false">SUM(J38:P38)/4</f>
        <v>36.25</v>
      </c>
    </row>
    <row r="39" customFormat="false" ht="13.8" hidden="false" customHeight="false" outlineLevel="0" collapsed="false">
      <c r="B39" s="15" t="n">
        <f aca="false">B38+1</f>
        <v>31</v>
      </c>
      <c r="C39" s="16" t="s">
        <v>82</v>
      </c>
      <c r="D39" s="17" t="s">
        <v>83</v>
      </c>
      <c r="E39" s="17"/>
      <c r="F39" s="17"/>
      <c r="G39" s="17"/>
      <c r="H39" s="17"/>
      <c r="I39" s="17"/>
      <c r="J39" s="13" t="n">
        <v>70</v>
      </c>
      <c r="K39" s="13" t="n">
        <v>0</v>
      </c>
      <c r="L39" s="13" t="n">
        <v>85</v>
      </c>
      <c r="M39" s="13" t="n">
        <v>0</v>
      </c>
      <c r="N39" s="13" t="n">
        <v>0</v>
      </c>
      <c r="O39" s="13" t="n">
        <v>0</v>
      </c>
      <c r="P39" s="13" t="n">
        <v>0</v>
      </c>
      <c r="Q39" s="18" t="n">
        <f aca="false">SUM(J39:P39)/4</f>
        <v>38.75</v>
      </c>
    </row>
    <row r="40" customFormat="false" ht="13.8" hidden="false" customHeight="false" outlineLevel="0" collapsed="false">
      <c r="B40" s="15" t="n">
        <f aca="false">B39+1</f>
        <v>32</v>
      </c>
      <c r="C40" s="16" t="s">
        <v>84</v>
      </c>
      <c r="D40" s="17" t="s">
        <v>85</v>
      </c>
      <c r="E40" s="17"/>
      <c r="F40" s="17"/>
      <c r="G40" s="17"/>
      <c r="H40" s="17"/>
      <c r="I40" s="17"/>
      <c r="J40" s="13" t="n">
        <v>85</v>
      </c>
      <c r="K40" s="13" t="n">
        <v>87</v>
      </c>
      <c r="L40" s="13" t="n">
        <v>95</v>
      </c>
      <c r="M40" s="13" t="n">
        <v>80</v>
      </c>
      <c r="N40" s="13" t="n">
        <v>0</v>
      </c>
      <c r="O40" s="13" t="n">
        <v>0</v>
      </c>
      <c r="P40" s="13" t="n">
        <v>0</v>
      </c>
      <c r="Q40" s="18" t="n">
        <f aca="false">SUM(J40:P40)/4</f>
        <v>86.75</v>
      </c>
    </row>
    <row r="41" customFormat="false" ht="13.8" hidden="false" customHeight="false" outlineLevel="0" collapsed="false">
      <c r="B41" s="15" t="n">
        <f aca="false">B40+1</f>
        <v>33</v>
      </c>
      <c r="C41" s="16" t="s">
        <v>86</v>
      </c>
      <c r="D41" s="17" t="s">
        <v>87</v>
      </c>
      <c r="E41" s="17"/>
      <c r="F41" s="17"/>
      <c r="G41" s="17"/>
      <c r="H41" s="17"/>
      <c r="I41" s="17"/>
      <c r="J41" s="13" t="n">
        <v>0</v>
      </c>
      <c r="K41" s="13" t="n">
        <v>83</v>
      </c>
      <c r="L41" s="13" t="n">
        <v>95</v>
      </c>
      <c r="M41" s="13" t="n">
        <v>100</v>
      </c>
      <c r="N41" s="13" t="n">
        <v>0</v>
      </c>
      <c r="O41" s="13" t="n">
        <v>0</v>
      </c>
      <c r="P41" s="13" t="n">
        <v>0</v>
      </c>
      <c r="Q41" s="18" t="n">
        <f aca="false">SUM(J41:P41)/4</f>
        <v>69.5</v>
      </c>
    </row>
    <row r="42" customFormat="false" ht="13.8" hidden="false" customHeight="false" outlineLevel="0" collapsed="false">
      <c r="B42" s="15" t="n">
        <f aca="false">B41+1</f>
        <v>34</v>
      </c>
      <c r="C42" s="16" t="s">
        <v>88</v>
      </c>
      <c r="D42" s="17" t="s">
        <v>89</v>
      </c>
      <c r="E42" s="17"/>
      <c r="F42" s="17"/>
      <c r="G42" s="17"/>
      <c r="H42" s="17"/>
      <c r="I42" s="17"/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  <c r="Q42" s="18" t="n">
        <f aca="false">SUM(J42:P42)/4</f>
        <v>0</v>
      </c>
    </row>
    <row r="43" customFormat="false" ht="13.8" hidden="false" customHeight="false" outlineLevel="0" collapsed="false">
      <c r="B43" s="15" t="n">
        <f aca="false">B42+1</f>
        <v>35</v>
      </c>
      <c r="C43" s="16" t="s">
        <v>90</v>
      </c>
      <c r="D43" s="17" t="s">
        <v>91</v>
      </c>
      <c r="E43" s="17"/>
      <c r="F43" s="17"/>
      <c r="G43" s="17"/>
      <c r="H43" s="17"/>
      <c r="I43" s="17"/>
      <c r="J43" s="13" t="n">
        <v>80</v>
      </c>
      <c r="K43" s="13" t="n">
        <v>0</v>
      </c>
      <c r="L43" s="13" t="n">
        <v>80</v>
      </c>
      <c r="M43" s="13" t="n">
        <v>90</v>
      </c>
      <c r="N43" s="13" t="n">
        <v>0</v>
      </c>
      <c r="O43" s="13" t="n">
        <v>0</v>
      </c>
      <c r="P43" s="13" t="n">
        <v>0</v>
      </c>
      <c r="Q43" s="18" t="n">
        <f aca="false">SUM(J43:P43)/4</f>
        <v>62.5</v>
      </c>
    </row>
    <row r="44" customFormat="false" ht="13.8" hidden="false" customHeight="false" outlineLevel="0" collapsed="false">
      <c r="B44" s="15" t="n">
        <f aca="false">B43+1</f>
        <v>36</v>
      </c>
      <c r="C44" s="16" t="s">
        <v>92</v>
      </c>
      <c r="D44" s="17" t="s">
        <v>93</v>
      </c>
      <c r="E44" s="17"/>
      <c r="F44" s="17"/>
      <c r="G44" s="17"/>
      <c r="H44" s="17"/>
      <c r="I44" s="17"/>
      <c r="J44" s="13" t="n">
        <v>80</v>
      </c>
      <c r="K44" s="13" t="n">
        <v>70</v>
      </c>
      <c r="L44" s="13" t="n">
        <v>85</v>
      </c>
      <c r="M44" s="13" t="n">
        <v>70</v>
      </c>
      <c r="N44" s="13" t="n">
        <v>0</v>
      </c>
      <c r="O44" s="13" t="n">
        <v>0</v>
      </c>
      <c r="P44" s="13" t="n">
        <v>0</v>
      </c>
      <c r="Q44" s="18" t="n">
        <f aca="false">SUM(J44:P44)/4</f>
        <v>76.25</v>
      </c>
    </row>
    <row r="45" customFormat="false" ht="13.8" hidden="false" customHeight="false" outlineLevel="0" collapsed="false">
      <c r="B45" s="15" t="n">
        <f aca="false">B44+1</f>
        <v>37</v>
      </c>
      <c r="C45" s="16" t="s">
        <v>94</v>
      </c>
      <c r="D45" s="17" t="s">
        <v>95</v>
      </c>
      <c r="E45" s="17"/>
      <c r="F45" s="17"/>
      <c r="G45" s="17"/>
      <c r="H45" s="17"/>
      <c r="I45" s="17"/>
      <c r="J45" s="13" t="n">
        <v>70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  <c r="P45" s="13" t="n">
        <v>0</v>
      </c>
      <c r="Q45" s="18" t="n">
        <f aca="false">SUM(J45:P45)/4</f>
        <v>17.5</v>
      </c>
      <c r="T45" s="1" t="n">
        <f aca="false">SUM(M9:M46)/38</f>
        <v>57.5</v>
      </c>
    </row>
    <row r="46" customFormat="false" ht="13.8" hidden="false" customHeight="false" outlineLevel="0" collapsed="false">
      <c r="B46" s="15" t="n">
        <f aca="false">B45+1</f>
        <v>38</v>
      </c>
      <c r="C46" s="16" t="s">
        <v>96</v>
      </c>
      <c r="D46" s="17" t="s">
        <v>97</v>
      </c>
      <c r="E46" s="17"/>
      <c r="F46" s="17"/>
      <c r="G46" s="17"/>
      <c r="H46" s="17"/>
      <c r="I46" s="17"/>
      <c r="J46" s="13" t="n">
        <v>90</v>
      </c>
      <c r="K46" s="13" t="n">
        <v>0</v>
      </c>
      <c r="L46" s="13" t="n">
        <v>75</v>
      </c>
      <c r="M46" s="13" t="n">
        <v>0</v>
      </c>
      <c r="N46" s="13" t="n">
        <v>0</v>
      </c>
      <c r="O46" s="13" t="n">
        <v>0</v>
      </c>
      <c r="P46" s="13" t="n">
        <v>0</v>
      </c>
      <c r="Q46" s="18" t="n">
        <f aca="false">SUM(J46:P46)/4</f>
        <v>41.25</v>
      </c>
    </row>
    <row r="47" customFormat="false" ht="13.8" hidden="false" customHeight="false" outlineLevel="0" collapsed="false">
      <c r="B47" s="15" t="n">
        <f aca="false">B46+1</f>
        <v>39</v>
      </c>
      <c r="C47" s="19"/>
      <c r="D47" s="20"/>
      <c r="E47" s="20"/>
      <c r="F47" s="20"/>
      <c r="G47" s="20"/>
      <c r="H47" s="20"/>
      <c r="I47" s="20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29</v>
      </c>
      <c r="K54" s="24" t="n">
        <f aca="false">COUNTIF(K9:K53,"&gt;=70")</f>
        <v>27</v>
      </c>
      <c r="L54" s="24" t="n">
        <f aca="false">COUNTIF(L9:L53,"&gt;=70")</f>
        <v>32</v>
      </c>
      <c r="M54" s="24" t="n">
        <f aca="false">COUNTIF(M9:M53,"&gt;=70")</f>
        <v>25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17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9</v>
      </c>
      <c r="K55" s="27" t="n">
        <f aca="false">COUNTIF(K9:K53,"&lt;70")</f>
        <v>11</v>
      </c>
      <c r="L55" s="27" t="n">
        <f aca="false">COUNTIF(L9:L53,"&lt;70")</f>
        <v>6</v>
      </c>
      <c r="M55" s="27" t="n">
        <f aca="false">COUNTIF(M9:M53,"&lt;70")</f>
        <v>13</v>
      </c>
      <c r="N55" s="27" t="n">
        <f aca="false">COUNTIF(N9:N53,"&lt;70")</f>
        <v>38</v>
      </c>
      <c r="O55" s="27" t="n">
        <f aca="false">COUNTIF(O9:O53,"&lt;70")</f>
        <v>38</v>
      </c>
      <c r="P55" s="27" t="n">
        <f aca="false">COUNTIF(P9:P53,"&lt;70")</f>
        <v>38</v>
      </c>
      <c r="Q55" s="27" t="n">
        <f aca="false">COUNTIF(Q9:Q53,"&lt;70")</f>
        <v>21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38</v>
      </c>
      <c r="K56" s="27" t="n">
        <f aca="false">COUNT(K9:K53)</f>
        <v>38</v>
      </c>
      <c r="L56" s="27" t="n">
        <f aca="false">COUNT(L9:L53)</f>
        <v>38</v>
      </c>
      <c r="M56" s="27" t="n">
        <f aca="false">COUNT(M9:M53)</f>
        <v>38</v>
      </c>
      <c r="N56" s="27" t="n">
        <f aca="false">COUNT(N9:N53)</f>
        <v>38</v>
      </c>
      <c r="O56" s="27" t="n">
        <f aca="false">COUNT(O9:O53)</f>
        <v>38</v>
      </c>
      <c r="P56" s="27" t="n">
        <f aca="false">COUNT(P9:P53)</f>
        <v>38</v>
      </c>
      <c r="Q56" s="27" t="n">
        <f aca="false">COUNT(Q9:Q53)</f>
        <v>38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0.763157894736842</v>
      </c>
      <c r="K57" s="31" t="n">
        <f aca="false">K54/K56</f>
        <v>0.710526315789474</v>
      </c>
      <c r="L57" s="31" t="n">
        <f aca="false">L54/L56</f>
        <v>0.842105263157895</v>
      </c>
      <c r="M57" s="31" t="n">
        <f aca="false">M54/M56</f>
        <v>0.657894736842105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0.447368421052632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0.236842105263158</v>
      </c>
      <c r="K58" s="30" t="n">
        <f aca="false">K55/K56</f>
        <v>0.289473684210526</v>
      </c>
      <c r="L58" s="31" t="n">
        <f aca="false">L55/L56</f>
        <v>0.157894736842105</v>
      </c>
      <c r="M58" s="31" t="n">
        <f aca="false">M55/M56</f>
        <v>0.342105263157895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0.552631578947369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T38" activeCellId="0" sqref="T38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104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105</v>
      </c>
      <c r="D9" s="34" t="s">
        <v>106</v>
      </c>
      <c r="E9" s="34"/>
      <c r="F9" s="34"/>
      <c r="G9" s="34"/>
      <c r="H9" s="34"/>
      <c r="I9" s="34"/>
      <c r="J9" s="13" t="n">
        <v>75</v>
      </c>
      <c r="K9" s="13" t="n">
        <v>83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SUM(J9:P9)/4</f>
        <v>64.5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107</v>
      </c>
      <c r="D10" s="17" t="s">
        <v>108</v>
      </c>
      <c r="E10" s="17"/>
      <c r="F10" s="17"/>
      <c r="G10" s="17"/>
      <c r="H10" s="17"/>
      <c r="I10" s="17"/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SUM(J10:P10)/4</f>
        <v>0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109</v>
      </c>
      <c r="D11" s="17" t="s">
        <v>110</v>
      </c>
      <c r="E11" s="17"/>
      <c r="F11" s="17"/>
      <c r="G11" s="17"/>
      <c r="H11" s="17"/>
      <c r="I11" s="17"/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SUM(J11:P11)/4</f>
        <v>0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111</v>
      </c>
      <c r="D12" s="17" t="s">
        <v>112</v>
      </c>
      <c r="E12" s="17"/>
      <c r="F12" s="17"/>
      <c r="G12" s="17"/>
      <c r="H12" s="17"/>
      <c r="I12" s="17"/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SUM(J12:P12)/4</f>
        <v>0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113</v>
      </c>
      <c r="D13" s="17" t="s">
        <v>114</v>
      </c>
      <c r="E13" s="17"/>
      <c r="F13" s="17"/>
      <c r="G13" s="17"/>
      <c r="H13" s="17"/>
      <c r="I13" s="17"/>
      <c r="J13" s="13" t="n">
        <v>100</v>
      </c>
      <c r="K13" s="13" t="n">
        <v>83</v>
      </c>
      <c r="L13" s="13" t="n">
        <v>95</v>
      </c>
      <c r="M13" s="13" t="n">
        <v>95</v>
      </c>
      <c r="N13" s="13" t="n">
        <v>0</v>
      </c>
      <c r="O13" s="13" t="n">
        <v>0</v>
      </c>
      <c r="P13" s="13" t="n">
        <v>0</v>
      </c>
      <c r="Q13" s="18" t="n">
        <f aca="false">SUM(J13:P13)/4</f>
        <v>93.25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115</v>
      </c>
      <c r="D14" s="17" t="s">
        <v>116</v>
      </c>
      <c r="E14" s="17"/>
      <c r="F14" s="17"/>
      <c r="G14" s="17"/>
      <c r="H14" s="17"/>
      <c r="I14" s="17"/>
      <c r="J14" s="13" t="n">
        <v>100</v>
      </c>
      <c r="K14" s="13" t="n">
        <v>73</v>
      </c>
      <c r="L14" s="13" t="n">
        <v>100</v>
      </c>
      <c r="M14" s="13" t="n">
        <v>95</v>
      </c>
      <c r="N14" s="13" t="n">
        <v>0</v>
      </c>
      <c r="O14" s="13" t="n">
        <v>0</v>
      </c>
      <c r="P14" s="13" t="n">
        <v>0</v>
      </c>
      <c r="Q14" s="18" t="n">
        <f aca="false">SUM(J14:P14)/4</f>
        <v>92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117</v>
      </c>
      <c r="D15" s="17" t="s">
        <v>118</v>
      </c>
      <c r="E15" s="17"/>
      <c r="F15" s="17"/>
      <c r="G15" s="17"/>
      <c r="H15" s="17"/>
      <c r="I15" s="17"/>
      <c r="J15" s="13" t="n">
        <v>95</v>
      </c>
      <c r="K15" s="13" t="n">
        <v>83</v>
      </c>
      <c r="L15" s="13" t="n">
        <v>100</v>
      </c>
      <c r="M15" s="13" t="n">
        <v>100</v>
      </c>
      <c r="N15" s="13" t="n">
        <v>0</v>
      </c>
      <c r="O15" s="13" t="n">
        <v>0</v>
      </c>
      <c r="P15" s="13" t="n">
        <v>0</v>
      </c>
      <c r="Q15" s="18" t="n">
        <f aca="false">SUM(J15:P15)/4</f>
        <v>94.5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119</v>
      </c>
      <c r="D16" s="17" t="s">
        <v>120</v>
      </c>
      <c r="E16" s="17"/>
      <c r="F16" s="17"/>
      <c r="G16" s="17"/>
      <c r="H16" s="17"/>
      <c r="I16" s="17"/>
      <c r="J16" s="13" t="n">
        <v>100</v>
      </c>
      <c r="K16" s="13" t="n">
        <v>73</v>
      </c>
      <c r="L16" s="13" t="n">
        <v>100</v>
      </c>
      <c r="M16" s="13" t="n">
        <v>100</v>
      </c>
      <c r="N16" s="13" t="n">
        <v>0</v>
      </c>
      <c r="O16" s="13" t="n">
        <v>0</v>
      </c>
      <c r="P16" s="13" t="n">
        <v>0</v>
      </c>
      <c r="Q16" s="18" t="n">
        <f aca="false">SUM(J16:P16)/4</f>
        <v>93.25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121</v>
      </c>
      <c r="D17" s="17" t="s">
        <v>122</v>
      </c>
      <c r="E17" s="17"/>
      <c r="F17" s="17"/>
      <c r="G17" s="17"/>
      <c r="H17" s="17"/>
      <c r="I17" s="17"/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SUM(J17:P17)/4</f>
        <v>0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123</v>
      </c>
      <c r="D18" s="17" t="s">
        <v>124</v>
      </c>
      <c r="E18" s="17"/>
      <c r="F18" s="17"/>
      <c r="G18" s="17"/>
      <c r="H18" s="17"/>
      <c r="I18" s="17"/>
      <c r="J18" s="13" t="n">
        <v>95</v>
      </c>
      <c r="K18" s="13" t="n">
        <v>83</v>
      </c>
      <c r="L18" s="13" t="n">
        <v>100</v>
      </c>
      <c r="M18" s="13" t="n">
        <v>100</v>
      </c>
      <c r="N18" s="13" t="n">
        <v>0</v>
      </c>
      <c r="O18" s="13" t="n">
        <v>0</v>
      </c>
      <c r="P18" s="13" t="n">
        <v>0</v>
      </c>
      <c r="Q18" s="18" t="n">
        <f aca="false">SUM(J18:P18)/4</f>
        <v>94.5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125</v>
      </c>
      <c r="D19" s="17" t="s">
        <v>126</v>
      </c>
      <c r="E19" s="17"/>
      <c r="F19" s="17"/>
      <c r="G19" s="17"/>
      <c r="H19" s="17"/>
      <c r="I19" s="17"/>
      <c r="J19" s="13" t="n">
        <v>75</v>
      </c>
      <c r="K19" s="13" t="n">
        <v>75</v>
      </c>
      <c r="L19" s="13" t="n">
        <v>100</v>
      </c>
      <c r="M19" s="13" t="n">
        <v>80</v>
      </c>
      <c r="N19" s="13" t="n">
        <v>0</v>
      </c>
      <c r="O19" s="13" t="n">
        <v>0</v>
      </c>
      <c r="P19" s="13" t="n">
        <v>0</v>
      </c>
      <c r="Q19" s="18" t="n">
        <f aca="false">SUM(J19:P19)/4</f>
        <v>82.5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127</v>
      </c>
      <c r="D20" s="17" t="s">
        <v>128</v>
      </c>
      <c r="E20" s="17"/>
      <c r="F20" s="17"/>
      <c r="G20" s="17"/>
      <c r="H20" s="17"/>
      <c r="I20" s="17"/>
      <c r="J20" s="13" t="n">
        <v>0</v>
      </c>
      <c r="K20" s="13" t="n">
        <v>0</v>
      </c>
      <c r="L20" s="13" t="n">
        <v>85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SUM(J20:P20)/4</f>
        <v>21.25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129</v>
      </c>
      <c r="D21" s="17" t="s">
        <v>130</v>
      </c>
      <c r="E21" s="17"/>
      <c r="F21" s="17"/>
      <c r="G21" s="17"/>
      <c r="H21" s="17"/>
      <c r="I21" s="17"/>
      <c r="J21" s="13" t="n">
        <v>75</v>
      </c>
      <c r="K21" s="13" t="n">
        <v>79</v>
      </c>
      <c r="L21" s="13" t="n">
        <v>90</v>
      </c>
      <c r="M21" s="13" t="n">
        <v>90</v>
      </c>
      <c r="N21" s="13" t="n">
        <v>0</v>
      </c>
      <c r="O21" s="13" t="n">
        <v>0</v>
      </c>
      <c r="P21" s="13" t="n">
        <v>0</v>
      </c>
      <c r="Q21" s="18" t="n">
        <f aca="false">SUM(J21:P21)/4</f>
        <v>83.5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131</v>
      </c>
      <c r="D22" s="17" t="s">
        <v>132</v>
      </c>
      <c r="E22" s="17"/>
      <c r="F22" s="17"/>
      <c r="G22" s="17"/>
      <c r="H22" s="17"/>
      <c r="I22" s="17"/>
      <c r="J22" s="13" t="n">
        <v>80</v>
      </c>
      <c r="K22" s="13" t="n">
        <v>83</v>
      </c>
      <c r="L22" s="13" t="n">
        <v>95</v>
      </c>
      <c r="M22" s="13" t="n">
        <v>100</v>
      </c>
      <c r="N22" s="13" t="n">
        <v>0</v>
      </c>
      <c r="O22" s="13" t="n">
        <v>0</v>
      </c>
      <c r="P22" s="13" t="n">
        <v>0</v>
      </c>
      <c r="Q22" s="18" t="n">
        <f aca="false">SUM(J22:P22)/4</f>
        <v>89.5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133</v>
      </c>
      <c r="D23" s="17" t="s">
        <v>134</v>
      </c>
      <c r="E23" s="17"/>
      <c r="F23" s="17"/>
      <c r="G23" s="17"/>
      <c r="H23" s="17"/>
      <c r="I23" s="17"/>
      <c r="J23" s="13" t="n">
        <v>75</v>
      </c>
      <c r="K23" s="13" t="n">
        <v>0</v>
      </c>
      <c r="L23" s="13" t="n">
        <v>90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SUM(J23:P23)/4</f>
        <v>41.25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135</v>
      </c>
      <c r="D24" s="17" t="s">
        <v>136</v>
      </c>
      <c r="E24" s="17"/>
      <c r="F24" s="17"/>
      <c r="G24" s="17"/>
      <c r="H24" s="17"/>
      <c r="I24" s="17"/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SUM(J24:P24)/4</f>
        <v>0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137</v>
      </c>
      <c r="D25" s="17" t="s">
        <v>138</v>
      </c>
      <c r="E25" s="17"/>
      <c r="F25" s="17"/>
      <c r="G25" s="17"/>
      <c r="H25" s="17"/>
      <c r="I25" s="17"/>
      <c r="J25" s="13" t="n">
        <v>85</v>
      </c>
      <c r="K25" s="13" t="n">
        <v>70</v>
      </c>
      <c r="L25" s="13" t="n">
        <v>100</v>
      </c>
      <c r="M25" s="13" t="n">
        <v>90</v>
      </c>
      <c r="N25" s="13" t="n">
        <v>0</v>
      </c>
      <c r="O25" s="13" t="n">
        <v>0</v>
      </c>
      <c r="P25" s="13" t="n">
        <v>0</v>
      </c>
      <c r="Q25" s="18" t="n">
        <f aca="false">SUM(J25:P25)/4</f>
        <v>86.25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139</v>
      </c>
      <c r="D26" s="17" t="s">
        <v>140</v>
      </c>
      <c r="E26" s="17"/>
      <c r="F26" s="17"/>
      <c r="G26" s="17"/>
      <c r="H26" s="17"/>
      <c r="I26" s="17"/>
      <c r="J26" s="13" t="n">
        <v>95</v>
      </c>
      <c r="K26" s="13" t="n">
        <v>83</v>
      </c>
      <c r="L26" s="13" t="n">
        <v>95</v>
      </c>
      <c r="M26" s="13" t="n">
        <v>85</v>
      </c>
      <c r="N26" s="13" t="n">
        <v>0</v>
      </c>
      <c r="O26" s="13" t="n">
        <v>0</v>
      </c>
      <c r="P26" s="13" t="n">
        <v>0</v>
      </c>
      <c r="Q26" s="18" t="n">
        <f aca="false">SUM(J26:P26)/4</f>
        <v>89.5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141</v>
      </c>
      <c r="D27" s="17" t="s">
        <v>142</v>
      </c>
      <c r="E27" s="17"/>
      <c r="F27" s="17"/>
      <c r="G27" s="17"/>
      <c r="H27" s="17"/>
      <c r="I27" s="17"/>
      <c r="J27" s="13" t="n">
        <v>100</v>
      </c>
      <c r="K27" s="13" t="n">
        <v>79</v>
      </c>
      <c r="L27" s="13" t="n">
        <v>100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SUM(J27:P27)/4</f>
        <v>69.75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143</v>
      </c>
      <c r="D28" s="17" t="s">
        <v>144</v>
      </c>
      <c r="E28" s="17"/>
      <c r="F28" s="17"/>
      <c r="G28" s="17"/>
      <c r="H28" s="17"/>
      <c r="I28" s="17"/>
      <c r="J28" s="13" t="n">
        <v>95</v>
      </c>
      <c r="K28" s="13" t="n">
        <v>83</v>
      </c>
      <c r="L28" s="13" t="n">
        <v>100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SUM(J28:P28)/4</f>
        <v>69.5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145</v>
      </c>
      <c r="D29" s="17" t="s">
        <v>146</v>
      </c>
      <c r="E29" s="17"/>
      <c r="F29" s="17"/>
      <c r="G29" s="17"/>
      <c r="H29" s="17"/>
      <c r="I29" s="17"/>
      <c r="J29" s="13" t="n">
        <v>75</v>
      </c>
      <c r="K29" s="13" t="n">
        <v>83</v>
      </c>
      <c r="L29" s="13" t="n">
        <v>90</v>
      </c>
      <c r="M29" s="13" t="n">
        <v>95</v>
      </c>
      <c r="N29" s="13" t="n">
        <v>0</v>
      </c>
      <c r="O29" s="13" t="n">
        <v>0</v>
      </c>
      <c r="P29" s="13" t="n">
        <v>0</v>
      </c>
      <c r="Q29" s="18" t="n">
        <f aca="false">SUM(J29:P29)/4</f>
        <v>85.75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147</v>
      </c>
      <c r="D30" s="17" t="s">
        <v>148</v>
      </c>
      <c r="E30" s="17"/>
      <c r="F30" s="17"/>
      <c r="G30" s="17"/>
      <c r="H30" s="17"/>
      <c r="I30" s="17"/>
      <c r="J30" s="13" t="n">
        <v>80</v>
      </c>
      <c r="K30" s="13" t="n">
        <v>75</v>
      </c>
      <c r="L30" s="13" t="n">
        <v>100</v>
      </c>
      <c r="M30" s="13" t="n">
        <v>70</v>
      </c>
      <c r="N30" s="13" t="n">
        <v>0</v>
      </c>
      <c r="O30" s="13" t="n">
        <v>0</v>
      </c>
      <c r="P30" s="13" t="n">
        <v>0</v>
      </c>
      <c r="Q30" s="18" t="n">
        <f aca="false">SUM(J30:P30)/4</f>
        <v>81.25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149</v>
      </c>
      <c r="D31" s="17" t="s">
        <v>150</v>
      </c>
      <c r="E31" s="17"/>
      <c r="F31" s="17"/>
      <c r="G31" s="17"/>
      <c r="H31" s="17"/>
      <c r="I31" s="17"/>
      <c r="J31" s="13" t="n">
        <v>75</v>
      </c>
      <c r="K31" s="13" t="n">
        <v>83</v>
      </c>
      <c r="L31" s="13" t="n">
        <v>100</v>
      </c>
      <c r="M31" s="13" t="n">
        <v>95</v>
      </c>
      <c r="N31" s="13" t="n">
        <v>0</v>
      </c>
      <c r="O31" s="13" t="n">
        <v>0</v>
      </c>
      <c r="P31" s="13" t="n">
        <v>0</v>
      </c>
      <c r="Q31" s="18" t="n">
        <f aca="false">SUM(J31:P31)/4</f>
        <v>88.25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151</v>
      </c>
      <c r="D32" s="17" t="s">
        <v>152</v>
      </c>
      <c r="E32" s="17"/>
      <c r="F32" s="17"/>
      <c r="G32" s="17"/>
      <c r="H32" s="17"/>
      <c r="I32" s="17"/>
      <c r="J32" s="13" t="n">
        <v>80</v>
      </c>
      <c r="K32" s="13" t="n">
        <v>83</v>
      </c>
      <c r="L32" s="13" t="n">
        <v>95</v>
      </c>
      <c r="M32" s="13" t="n">
        <v>90</v>
      </c>
      <c r="N32" s="13" t="n">
        <v>0</v>
      </c>
      <c r="O32" s="13" t="n">
        <v>0</v>
      </c>
      <c r="P32" s="13" t="n">
        <v>0</v>
      </c>
      <c r="Q32" s="18" t="n">
        <f aca="false">SUM(J32:P32)/4</f>
        <v>87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153</v>
      </c>
      <c r="D33" s="17" t="s">
        <v>154</v>
      </c>
      <c r="E33" s="17"/>
      <c r="F33" s="17"/>
      <c r="G33" s="17"/>
      <c r="H33" s="17"/>
      <c r="I33" s="17"/>
      <c r="J33" s="13" t="n">
        <v>90</v>
      </c>
      <c r="K33" s="13" t="n">
        <v>73</v>
      </c>
      <c r="L33" s="13" t="n">
        <v>85</v>
      </c>
      <c r="M33" s="13" t="n">
        <v>80</v>
      </c>
      <c r="N33" s="13" t="n">
        <v>0</v>
      </c>
      <c r="O33" s="13" t="n">
        <v>0</v>
      </c>
      <c r="P33" s="13" t="n">
        <v>0</v>
      </c>
      <c r="Q33" s="18" t="n">
        <f aca="false">SUM(J33:P33)/4</f>
        <v>82</v>
      </c>
    </row>
    <row r="34" customFormat="false" ht="13.8" hidden="false" customHeight="false" outlineLevel="0" collapsed="false">
      <c r="B34" s="15" t="n">
        <f aca="false">B33+1</f>
        <v>26</v>
      </c>
      <c r="C34" s="16" t="s">
        <v>155</v>
      </c>
      <c r="D34" s="17" t="s">
        <v>156</v>
      </c>
      <c r="E34" s="17"/>
      <c r="F34" s="17"/>
      <c r="G34" s="17"/>
      <c r="H34" s="17"/>
      <c r="I34" s="17"/>
      <c r="J34" s="13" t="n">
        <v>100</v>
      </c>
      <c r="K34" s="13" t="n">
        <v>87</v>
      </c>
      <c r="L34" s="13" t="n">
        <v>100</v>
      </c>
      <c r="M34" s="13" t="n">
        <v>100</v>
      </c>
      <c r="N34" s="13" t="n">
        <v>0</v>
      </c>
      <c r="O34" s="13" t="n">
        <v>0</v>
      </c>
      <c r="P34" s="13" t="n">
        <v>0</v>
      </c>
      <c r="Q34" s="18" t="n">
        <f aca="false">SUM(J34:P34)/4</f>
        <v>96.75</v>
      </c>
    </row>
    <row r="35" customFormat="false" ht="13.8" hidden="false" customHeight="false" outlineLevel="0" collapsed="false">
      <c r="B35" s="15" t="n">
        <f aca="false">B34+1</f>
        <v>27</v>
      </c>
      <c r="C35" s="16" t="s">
        <v>157</v>
      </c>
      <c r="D35" s="17" t="s">
        <v>158</v>
      </c>
      <c r="E35" s="17"/>
      <c r="F35" s="17"/>
      <c r="G35" s="17"/>
      <c r="H35" s="17"/>
      <c r="I35" s="17"/>
      <c r="J35" s="13" t="n">
        <v>75</v>
      </c>
      <c r="K35" s="13" t="n">
        <v>0</v>
      </c>
      <c r="L35" s="13" t="n">
        <v>85</v>
      </c>
      <c r="M35" s="13" t="n">
        <v>70</v>
      </c>
      <c r="N35" s="13" t="n">
        <v>0</v>
      </c>
      <c r="O35" s="13" t="n">
        <v>0</v>
      </c>
      <c r="P35" s="13" t="n">
        <v>0</v>
      </c>
      <c r="Q35" s="18" t="n">
        <f aca="false">SUM(J35:P35)/4</f>
        <v>57.5</v>
      </c>
    </row>
    <row r="36" customFormat="false" ht="13.8" hidden="false" customHeight="false" outlineLevel="0" collapsed="false">
      <c r="B36" s="15" t="n">
        <f aca="false">B35+1</f>
        <v>28</v>
      </c>
      <c r="C36" s="16" t="s">
        <v>159</v>
      </c>
      <c r="D36" s="17" t="s">
        <v>160</v>
      </c>
      <c r="E36" s="17"/>
      <c r="F36" s="17"/>
      <c r="G36" s="17"/>
      <c r="H36" s="17"/>
      <c r="I36" s="17"/>
      <c r="J36" s="13" t="n">
        <v>100</v>
      </c>
      <c r="K36" s="13" t="n">
        <v>100</v>
      </c>
      <c r="L36" s="13" t="n">
        <v>100</v>
      </c>
      <c r="M36" s="13" t="n">
        <v>100</v>
      </c>
      <c r="N36" s="13" t="n">
        <v>0</v>
      </c>
      <c r="O36" s="13" t="n">
        <v>0</v>
      </c>
      <c r="P36" s="13" t="n">
        <v>0</v>
      </c>
      <c r="Q36" s="18" t="n">
        <f aca="false">SUM(J36:P36)/4</f>
        <v>100</v>
      </c>
    </row>
    <row r="37" customFormat="false" ht="13.8" hidden="false" customHeight="false" outlineLevel="0" collapsed="false">
      <c r="B37" s="15" t="n">
        <f aca="false">B36+1</f>
        <v>29</v>
      </c>
      <c r="C37" s="16" t="s">
        <v>161</v>
      </c>
      <c r="D37" s="17" t="s">
        <v>162</v>
      </c>
      <c r="E37" s="17"/>
      <c r="F37" s="17"/>
      <c r="G37" s="17"/>
      <c r="H37" s="17"/>
      <c r="I37" s="17"/>
      <c r="J37" s="13" t="n">
        <v>80</v>
      </c>
      <c r="K37" s="13" t="n">
        <v>95</v>
      </c>
      <c r="L37" s="13" t="n">
        <v>90</v>
      </c>
      <c r="M37" s="13" t="n">
        <v>0</v>
      </c>
      <c r="N37" s="13" t="n">
        <v>0</v>
      </c>
      <c r="O37" s="13" t="n">
        <v>0</v>
      </c>
      <c r="P37" s="13" t="n">
        <v>0</v>
      </c>
      <c r="Q37" s="18" t="n">
        <f aca="false">SUM(J37:P37)/4</f>
        <v>66.25</v>
      </c>
    </row>
    <row r="38" customFormat="false" ht="13.8" hidden="false" customHeight="false" outlineLevel="0" collapsed="false">
      <c r="B38" s="15" t="n">
        <f aca="false">B37+1</f>
        <v>30</v>
      </c>
      <c r="C38" s="16" t="s">
        <v>163</v>
      </c>
      <c r="D38" s="17" t="s">
        <v>164</v>
      </c>
      <c r="E38" s="17"/>
      <c r="F38" s="17"/>
      <c r="G38" s="17"/>
      <c r="H38" s="17"/>
      <c r="I38" s="17"/>
      <c r="J38" s="13" t="n">
        <v>80</v>
      </c>
      <c r="K38" s="13" t="n">
        <v>75</v>
      </c>
      <c r="L38" s="13" t="n">
        <v>85</v>
      </c>
      <c r="M38" s="13" t="n">
        <v>90</v>
      </c>
      <c r="N38" s="13" t="n">
        <v>0</v>
      </c>
      <c r="O38" s="13" t="n">
        <v>0</v>
      </c>
      <c r="P38" s="13" t="n">
        <v>0</v>
      </c>
      <c r="Q38" s="18" t="n">
        <f aca="false">SUM(J38:P38)/4</f>
        <v>82.5</v>
      </c>
      <c r="T38" s="1" t="n">
        <f aca="false">SUM(M9:M38)/30</f>
        <v>57.5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24</v>
      </c>
      <c r="K54" s="24" t="n">
        <f aca="false">COUNTIF(K9:K53,"&gt;=70")</f>
        <v>22</v>
      </c>
      <c r="L54" s="24" t="n">
        <f aca="false">COUNTIF(L9:L53,"&gt;=70")</f>
        <v>25</v>
      </c>
      <c r="M54" s="24" t="n">
        <f aca="false">COUNTIF(M9:M53,"&gt;=70")</f>
        <v>19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18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6</v>
      </c>
      <c r="K55" s="27" t="n">
        <f aca="false">COUNTIF(K9:K53,"&lt;70")</f>
        <v>8</v>
      </c>
      <c r="L55" s="27" t="n">
        <f aca="false">COUNTIF(L9:L53,"&lt;70")</f>
        <v>5</v>
      </c>
      <c r="M55" s="27" t="n">
        <f aca="false">COUNTIF(M9:M53,"&lt;70")</f>
        <v>11</v>
      </c>
      <c r="N55" s="27" t="n">
        <f aca="false">COUNTIF(N9:N53,"&lt;70")</f>
        <v>30</v>
      </c>
      <c r="O55" s="27" t="n">
        <f aca="false">COUNTIF(O9:O53,"&lt;70")</f>
        <v>30</v>
      </c>
      <c r="P55" s="27" t="n">
        <f aca="false">COUNTIF(P9:P53,"&lt;70")</f>
        <v>30</v>
      </c>
      <c r="Q55" s="27" t="n">
        <f aca="false">COUNTIF(Q9:Q53,"&lt;70")</f>
        <v>12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30</v>
      </c>
      <c r="K56" s="27" t="n">
        <f aca="false">COUNT(K9:K53)</f>
        <v>30</v>
      </c>
      <c r="L56" s="27" t="n">
        <f aca="false">COUNT(L9:L53)</f>
        <v>30</v>
      </c>
      <c r="M56" s="27" t="n">
        <f aca="false">COUNT(M9:M53)</f>
        <v>30</v>
      </c>
      <c r="N56" s="27" t="n">
        <f aca="false">COUNT(N9:N53)</f>
        <v>30</v>
      </c>
      <c r="O56" s="27" t="n">
        <f aca="false">COUNT(O9:O53)</f>
        <v>30</v>
      </c>
      <c r="P56" s="27" t="n">
        <f aca="false">COUNT(P9:P53)</f>
        <v>30</v>
      </c>
      <c r="Q56" s="27" t="n">
        <f aca="false">COUNT(Q9:Q53)</f>
        <v>30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0.8</v>
      </c>
      <c r="K57" s="31" t="n">
        <f aca="false">K54/K56</f>
        <v>0.733333333333333</v>
      </c>
      <c r="L57" s="31" t="n">
        <f aca="false">L54/L56</f>
        <v>0.833333333333333</v>
      </c>
      <c r="M57" s="31" t="n">
        <f aca="false">M54/M56</f>
        <v>0.633333333333333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0.6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0.2</v>
      </c>
      <c r="K58" s="30" t="n">
        <f aca="false">K55/K56</f>
        <v>0.266666666666667</v>
      </c>
      <c r="L58" s="31" t="n">
        <f aca="false">L55/L56</f>
        <v>0.166666666666667</v>
      </c>
      <c r="M58" s="31" t="n">
        <f aca="false">M55/M56</f>
        <v>0.366666666666667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0.4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D35" activeCellId="0" sqref="D35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165</v>
      </c>
      <c r="E4" s="6"/>
      <c r="F4" s="6"/>
      <c r="G4" s="6"/>
      <c r="I4" s="1" t="s">
        <v>4</v>
      </c>
      <c r="J4" s="7" t="s">
        <v>166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167</v>
      </c>
      <c r="D9" s="34" t="s">
        <v>168</v>
      </c>
      <c r="E9" s="34"/>
      <c r="F9" s="34"/>
      <c r="G9" s="34"/>
      <c r="H9" s="34"/>
      <c r="I9" s="34"/>
      <c r="J9" s="13" t="n">
        <v>80</v>
      </c>
      <c r="K9" s="13" t="n">
        <v>90</v>
      </c>
      <c r="L9" s="13" t="n">
        <v>90</v>
      </c>
      <c r="M9" s="13" t="n">
        <v>90</v>
      </c>
      <c r="N9" s="13" t="n">
        <v>90</v>
      </c>
      <c r="O9" s="13" t="n">
        <v>0</v>
      </c>
      <c r="P9" s="13" t="n">
        <v>0</v>
      </c>
      <c r="Q9" s="18" t="n">
        <f aca="false">SUM(J9:P9)/5</f>
        <v>88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169</v>
      </c>
      <c r="D10" s="17" t="s">
        <v>170</v>
      </c>
      <c r="E10" s="17"/>
      <c r="F10" s="17"/>
      <c r="G10" s="17"/>
      <c r="H10" s="17"/>
      <c r="I10" s="17"/>
      <c r="J10" s="13" t="n">
        <v>90</v>
      </c>
      <c r="K10" s="13" t="n">
        <v>90</v>
      </c>
      <c r="L10" s="13" t="n">
        <v>100</v>
      </c>
      <c r="M10" s="13" t="n">
        <v>100</v>
      </c>
      <c r="N10" s="13" t="n">
        <v>100</v>
      </c>
      <c r="O10" s="13" t="n">
        <v>0</v>
      </c>
      <c r="P10" s="13" t="n">
        <v>0</v>
      </c>
      <c r="Q10" s="18" t="n">
        <f aca="false">SUM(J10:P10)/5</f>
        <v>96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171</v>
      </c>
      <c r="D11" s="17" t="s">
        <v>172</v>
      </c>
      <c r="E11" s="17"/>
      <c r="F11" s="17"/>
      <c r="G11" s="17"/>
      <c r="H11" s="17"/>
      <c r="I11" s="17"/>
      <c r="J11" s="13" t="n">
        <v>90</v>
      </c>
      <c r="K11" s="13" t="n">
        <v>90</v>
      </c>
      <c r="L11" s="13" t="n">
        <v>100</v>
      </c>
      <c r="M11" s="13" t="n">
        <v>100</v>
      </c>
      <c r="N11" s="13" t="n">
        <v>100</v>
      </c>
      <c r="O11" s="13" t="n">
        <v>0</v>
      </c>
      <c r="P11" s="13" t="n">
        <v>0</v>
      </c>
      <c r="Q11" s="18" t="n">
        <f aca="false">SUM(J11:P11)/5</f>
        <v>96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173</v>
      </c>
      <c r="D12" s="17" t="s">
        <v>174</v>
      </c>
      <c r="E12" s="17"/>
      <c r="F12" s="17"/>
      <c r="G12" s="17"/>
      <c r="H12" s="17"/>
      <c r="I12" s="17"/>
      <c r="J12" s="13" t="n">
        <v>100</v>
      </c>
      <c r="K12" s="13" t="n">
        <v>90</v>
      </c>
      <c r="L12" s="13" t="n">
        <v>100</v>
      </c>
      <c r="M12" s="13" t="n">
        <v>100</v>
      </c>
      <c r="N12" s="13" t="n">
        <v>100</v>
      </c>
      <c r="O12" s="13" t="n">
        <v>0</v>
      </c>
      <c r="P12" s="13" t="n">
        <v>0</v>
      </c>
      <c r="Q12" s="18" t="n">
        <f aca="false">SUM(J12:P12)/5</f>
        <v>98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175</v>
      </c>
      <c r="D13" s="17" t="s">
        <v>176</v>
      </c>
      <c r="E13" s="17"/>
      <c r="F13" s="17"/>
      <c r="G13" s="17"/>
      <c r="H13" s="17"/>
      <c r="I13" s="17"/>
      <c r="J13" s="13" t="n">
        <v>100</v>
      </c>
      <c r="K13" s="13" t="n">
        <v>90</v>
      </c>
      <c r="L13" s="13" t="n">
        <v>100</v>
      </c>
      <c r="M13" s="13" t="n">
        <v>100</v>
      </c>
      <c r="N13" s="13" t="n">
        <v>100</v>
      </c>
      <c r="O13" s="13" t="n">
        <v>0</v>
      </c>
      <c r="P13" s="13" t="n">
        <v>0</v>
      </c>
      <c r="Q13" s="18" t="n">
        <f aca="false">SUM(J13:P13)/5</f>
        <v>98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177</v>
      </c>
      <c r="D14" s="17" t="s">
        <v>178</v>
      </c>
      <c r="E14" s="17"/>
      <c r="F14" s="17"/>
      <c r="G14" s="17"/>
      <c r="H14" s="17"/>
      <c r="I14" s="17"/>
      <c r="J14" s="13" t="n">
        <v>80</v>
      </c>
      <c r="K14" s="13" t="n">
        <v>90</v>
      </c>
      <c r="L14" s="13" t="n">
        <v>0</v>
      </c>
      <c r="M14" s="13" t="n">
        <v>100</v>
      </c>
      <c r="N14" s="13" t="n">
        <v>90</v>
      </c>
      <c r="O14" s="13" t="n">
        <v>0</v>
      </c>
      <c r="P14" s="13" t="n">
        <v>0</v>
      </c>
      <c r="Q14" s="18" t="n">
        <f aca="false">SUM(J14:P14)/5</f>
        <v>72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179</v>
      </c>
      <c r="D15" s="17" t="s">
        <v>180</v>
      </c>
      <c r="E15" s="17"/>
      <c r="F15" s="17"/>
      <c r="G15" s="17"/>
      <c r="H15" s="17"/>
      <c r="I15" s="17"/>
      <c r="J15" s="13" t="n">
        <v>100</v>
      </c>
      <c r="K15" s="13" t="n">
        <v>95</v>
      </c>
      <c r="L15" s="13" t="n">
        <v>100</v>
      </c>
      <c r="M15" s="13" t="n">
        <v>100</v>
      </c>
      <c r="N15" s="13" t="n">
        <v>100</v>
      </c>
      <c r="O15" s="13" t="n">
        <v>0</v>
      </c>
      <c r="P15" s="13" t="n">
        <v>0</v>
      </c>
      <c r="Q15" s="18" t="n">
        <f aca="false">SUM(J15:P15)/5</f>
        <v>99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181</v>
      </c>
      <c r="D16" s="17" t="s">
        <v>182</v>
      </c>
      <c r="E16" s="17"/>
      <c r="F16" s="17"/>
      <c r="G16" s="17"/>
      <c r="H16" s="17"/>
      <c r="I16" s="17"/>
      <c r="J16" s="13" t="n">
        <v>90</v>
      </c>
      <c r="K16" s="13" t="n">
        <v>90</v>
      </c>
      <c r="L16" s="13" t="n">
        <v>100</v>
      </c>
      <c r="M16" s="13" t="n">
        <v>100</v>
      </c>
      <c r="N16" s="13" t="n">
        <v>100</v>
      </c>
      <c r="O16" s="13" t="n">
        <v>0</v>
      </c>
      <c r="P16" s="13" t="n">
        <v>0</v>
      </c>
      <c r="Q16" s="18" t="n">
        <f aca="false">SUM(J16:P16)/5</f>
        <v>96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183</v>
      </c>
      <c r="D17" s="17" t="s">
        <v>184</v>
      </c>
      <c r="E17" s="17"/>
      <c r="F17" s="17"/>
      <c r="G17" s="17"/>
      <c r="H17" s="17"/>
      <c r="I17" s="17"/>
      <c r="J17" s="13" t="n">
        <v>95</v>
      </c>
      <c r="K17" s="13" t="n">
        <v>90</v>
      </c>
      <c r="L17" s="13" t="n">
        <v>100</v>
      </c>
      <c r="M17" s="13" t="n">
        <v>100</v>
      </c>
      <c r="N17" s="13" t="n">
        <v>100</v>
      </c>
      <c r="O17" s="13" t="n">
        <v>0</v>
      </c>
      <c r="P17" s="13" t="n">
        <v>0</v>
      </c>
      <c r="Q17" s="18" t="n">
        <f aca="false">SUM(J17:P17)/5</f>
        <v>97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185</v>
      </c>
      <c r="D18" s="17" t="s">
        <v>186</v>
      </c>
      <c r="E18" s="17"/>
      <c r="F18" s="17"/>
      <c r="G18" s="17"/>
      <c r="H18" s="17"/>
      <c r="I18" s="17"/>
      <c r="J18" s="13" t="n">
        <v>0</v>
      </c>
      <c r="K18" s="13" t="n">
        <v>90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SUM(J18:P18)/5</f>
        <v>18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187</v>
      </c>
      <c r="D19" s="17" t="s">
        <v>188</v>
      </c>
      <c r="E19" s="17"/>
      <c r="F19" s="17"/>
      <c r="G19" s="17"/>
      <c r="H19" s="17"/>
      <c r="I19" s="17"/>
      <c r="J19" s="13" t="n">
        <v>80</v>
      </c>
      <c r="K19" s="13" t="n">
        <v>90</v>
      </c>
      <c r="L19" s="13" t="n">
        <v>0</v>
      </c>
      <c r="M19" s="13" t="n">
        <v>100</v>
      </c>
      <c r="N19" s="13" t="n">
        <v>100</v>
      </c>
      <c r="O19" s="13" t="n">
        <v>0</v>
      </c>
      <c r="P19" s="13" t="n">
        <v>0</v>
      </c>
      <c r="Q19" s="18" t="n">
        <f aca="false">SUM(J19:P19)/5</f>
        <v>74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189</v>
      </c>
      <c r="D20" s="17" t="s">
        <v>190</v>
      </c>
      <c r="E20" s="17"/>
      <c r="F20" s="17"/>
      <c r="G20" s="17"/>
      <c r="H20" s="17"/>
      <c r="I20" s="17"/>
      <c r="J20" s="13" t="n">
        <v>95</v>
      </c>
      <c r="K20" s="13" t="n">
        <v>90</v>
      </c>
      <c r="L20" s="13" t="n">
        <v>100</v>
      </c>
      <c r="M20" s="13" t="n">
        <v>100</v>
      </c>
      <c r="N20" s="13" t="n">
        <v>100</v>
      </c>
      <c r="O20" s="13" t="n">
        <v>0</v>
      </c>
      <c r="P20" s="13" t="n">
        <v>0</v>
      </c>
      <c r="Q20" s="18" t="n">
        <f aca="false">SUM(J20:P20)/5</f>
        <v>97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191</v>
      </c>
      <c r="D21" s="17" t="s">
        <v>192</v>
      </c>
      <c r="E21" s="17"/>
      <c r="F21" s="17"/>
      <c r="G21" s="17"/>
      <c r="H21" s="17"/>
      <c r="I21" s="17"/>
      <c r="J21" s="13" t="n">
        <v>80</v>
      </c>
      <c r="K21" s="13" t="n">
        <v>85</v>
      </c>
      <c r="L21" s="13" t="n">
        <v>100</v>
      </c>
      <c r="M21" s="13" t="n">
        <v>100</v>
      </c>
      <c r="N21" s="13" t="n">
        <v>100</v>
      </c>
      <c r="O21" s="13" t="n">
        <v>0</v>
      </c>
      <c r="P21" s="13" t="n">
        <v>0</v>
      </c>
      <c r="Q21" s="18" t="n">
        <f aca="false">SUM(J21:P21)/5</f>
        <v>93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193</v>
      </c>
      <c r="D22" s="17" t="s">
        <v>194</v>
      </c>
      <c r="E22" s="17"/>
      <c r="F22" s="17"/>
      <c r="G22" s="17"/>
      <c r="H22" s="17"/>
      <c r="I22" s="17"/>
      <c r="J22" s="13" t="n">
        <v>100</v>
      </c>
      <c r="K22" s="13" t="n">
        <v>90</v>
      </c>
      <c r="L22" s="13" t="n">
        <v>100</v>
      </c>
      <c r="M22" s="13" t="n">
        <v>85</v>
      </c>
      <c r="N22" s="13" t="n">
        <v>100</v>
      </c>
      <c r="O22" s="13" t="n">
        <v>0</v>
      </c>
      <c r="P22" s="13" t="n">
        <v>0</v>
      </c>
      <c r="Q22" s="18" t="n">
        <f aca="false">SUM(J22:P22)/5</f>
        <v>95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195</v>
      </c>
      <c r="D23" s="17" t="s">
        <v>196</v>
      </c>
      <c r="E23" s="17"/>
      <c r="F23" s="17"/>
      <c r="G23" s="17"/>
      <c r="H23" s="17"/>
      <c r="I23" s="17"/>
      <c r="J23" s="13" t="n">
        <v>80</v>
      </c>
      <c r="K23" s="13" t="n">
        <v>85</v>
      </c>
      <c r="L23" s="13" t="n">
        <v>100</v>
      </c>
      <c r="M23" s="13" t="n">
        <v>100</v>
      </c>
      <c r="N23" s="13" t="n">
        <v>100</v>
      </c>
      <c r="O23" s="13" t="n">
        <v>0</v>
      </c>
      <c r="P23" s="13" t="n">
        <v>0</v>
      </c>
      <c r="Q23" s="18" t="n">
        <f aca="false">SUM(J23:P23)/5</f>
        <v>93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197</v>
      </c>
      <c r="D24" s="17" t="s">
        <v>198</v>
      </c>
      <c r="E24" s="17"/>
      <c r="F24" s="17"/>
      <c r="G24" s="17"/>
      <c r="H24" s="17"/>
      <c r="I24" s="17"/>
      <c r="J24" s="13" t="n">
        <v>100</v>
      </c>
      <c r="K24" s="13" t="n">
        <v>95</v>
      </c>
      <c r="L24" s="13" t="n">
        <v>100</v>
      </c>
      <c r="M24" s="13" t="n">
        <v>100</v>
      </c>
      <c r="N24" s="13" t="n">
        <v>100</v>
      </c>
      <c r="O24" s="13" t="n">
        <v>0</v>
      </c>
      <c r="P24" s="13" t="n">
        <v>0</v>
      </c>
      <c r="Q24" s="18" t="n">
        <f aca="false">SUM(J24:P24)/5</f>
        <v>99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199</v>
      </c>
      <c r="D25" s="17" t="s">
        <v>200</v>
      </c>
      <c r="E25" s="17"/>
      <c r="F25" s="17"/>
      <c r="G25" s="17"/>
      <c r="H25" s="17"/>
      <c r="I25" s="17"/>
      <c r="J25" s="13" t="n">
        <v>90</v>
      </c>
      <c r="K25" s="13" t="n">
        <v>90</v>
      </c>
      <c r="L25" s="13" t="n">
        <v>95</v>
      </c>
      <c r="M25" s="13" t="n">
        <v>100</v>
      </c>
      <c r="N25" s="13" t="n">
        <v>90</v>
      </c>
      <c r="O25" s="13" t="n">
        <v>0</v>
      </c>
      <c r="P25" s="13" t="n">
        <v>0</v>
      </c>
      <c r="Q25" s="18" t="n">
        <f aca="false">SUM(J25:P25)/5</f>
        <v>93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201</v>
      </c>
      <c r="D26" s="17" t="s">
        <v>202</v>
      </c>
      <c r="E26" s="17"/>
      <c r="F26" s="17"/>
      <c r="G26" s="17"/>
      <c r="H26" s="17"/>
      <c r="I26" s="17"/>
      <c r="J26" s="13" t="n">
        <v>90</v>
      </c>
      <c r="K26" s="13" t="n">
        <v>90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SUM(J26:P26)/5</f>
        <v>36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203</v>
      </c>
      <c r="D27" s="17" t="s">
        <v>204</v>
      </c>
      <c r="E27" s="17"/>
      <c r="F27" s="17"/>
      <c r="G27" s="17"/>
      <c r="H27" s="17"/>
      <c r="I27" s="17"/>
      <c r="J27" s="13" t="n">
        <v>90</v>
      </c>
      <c r="K27" s="13" t="n">
        <v>90</v>
      </c>
      <c r="L27" s="13" t="n">
        <v>90</v>
      </c>
      <c r="M27" s="13" t="n">
        <v>90</v>
      </c>
      <c r="N27" s="13" t="n">
        <v>80</v>
      </c>
      <c r="O27" s="13" t="n">
        <v>0</v>
      </c>
      <c r="P27" s="13" t="n">
        <v>0</v>
      </c>
      <c r="Q27" s="18" t="n">
        <f aca="false">SUM(J27:P27)/5</f>
        <v>88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205</v>
      </c>
      <c r="D28" s="17" t="s">
        <v>206</v>
      </c>
      <c r="E28" s="17"/>
      <c r="F28" s="17"/>
      <c r="G28" s="17"/>
      <c r="H28" s="17"/>
      <c r="I28" s="17"/>
      <c r="J28" s="13" t="n">
        <v>90</v>
      </c>
      <c r="K28" s="13" t="n">
        <v>90</v>
      </c>
      <c r="L28" s="13" t="n">
        <v>100</v>
      </c>
      <c r="M28" s="13" t="n">
        <v>100</v>
      </c>
      <c r="N28" s="13" t="n">
        <v>100</v>
      </c>
      <c r="O28" s="13" t="n">
        <v>0</v>
      </c>
      <c r="P28" s="13" t="n">
        <v>0</v>
      </c>
      <c r="Q28" s="18" t="n">
        <f aca="false">SUM(J28:P28)/5</f>
        <v>96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207</v>
      </c>
      <c r="D29" s="17" t="s">
        <v>208</v>
      </c>
      <c r="E29" s="17"/>
      <c r="F29" s="17"/>
      <c r="G29" s="17"/>
      <c r="H29" s="17"/>
      <c r="I29" s="17"/>
      <c r="J29" s="13" t="n">
        <v>90</v>
      </c>
      <c r="K29" s="13" t="n">
        <v>90</v>
      </c>
      <c r="L29" s="13" t="n">
        <v>100</v>
      </c>
      <c r="M29" s="13" t="n">
        <v>100</v>
      </c>
      <c r="N29" s="13" t="n">
        <v>100</v>
      </c>
      <c r="O29" s="13" t="n">
        <v>0</v>
      </c>
      <c r="P29" s="13" t="n">
        <v>0</v>
      </c>
      <c r="Q29" s="18" t="n">
        <f aca="false">SUM(J29:P29)/5</f>
        <v>96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209</v>
      </c>
      <c r="D30" s="17" t="s">
        <v>210</v>
      </c>
      <c r="E30" s="17"/>
      <c r="F30" s="17"/>
      <c r="G30" s="17"/>
      <c r="H30" s="17"/>
      <c r="I30" s="17"/>
      <c r="J30" s="13" t="n">
        <v>85</v>
      </c>
      <c r="K30" s="13" t="n">
        <v>90</v>
      </c>
      <c r="L30" s="13" t="n">
        <v>100</v>
      </c>
      <c r="M30" s="13" t="n">
        <v>100</v>
      </c>
      <c r="N30" s="13" t="n">
        <v>100</v>
      </c>
      <c r="O30" s="13" t="n">
        <v>0</v>
      </c>
      <c r="P30" s="13" t="n">
        <v>0</v>
      </c>
      <c r="Q30" s="18" t="n">
        <f aca="false">SUM(J30:P30)/5</f>
        <v>95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211</v>
      </c>
      <c r="D31" s="17" t="s">
        <v>212</v>
      </c>
      <c r="E31" s="17"/>
      <c r="F31" s="17"/>
      <c r="G31" s="17"/>
      <c r="H31" s="17"/>
      <c r="I31" s="17"/>
      <c r="J31" s="13" t="n">
        <v>85</v>
      </c>
      <c r="K31" s="13" t="n">
        <v>90</v>
      </c>
      <c r="L31" s="13" t="n">
        <v>100</v>
      </c>
      <c r="M31" s="13" t="n">
        <v>100</v>
      </c>
      <c r="N31" s="13" t="n">
        <v>90</v>
      </c>
      <c r="O31" s="13" t="n">
        <v>0</v>
      </c>
      <c r="P31" s="13" t="n">
        <v>0</v>
      </c>
      <c r="Q31" s="18" t="n">
        <f aca="false">SUM(J31:P31)/5</f>
        <v>93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213</v>
      </c>
      <c r="D32" s="17" t="s">
        <v>214</v>
      </c>
      <c r="E32" s="17"/>
      <c r="F32" s="17"/>
      <c r="G32" s="17"/>
      <c r="H32" s="17"/>
      <c r="I32" s="17"/>
      <c r="J32" s="13" t="n">
        <v>90</v>
      </c>
      <c r="K32" s="13" t="n">
        <v>90</v>
      </c>
      <c r="L32" s="13" t="n">
        <v>100</v>
      </c>
      <c r="M32" s="13" t="n">
        <v>100</v>
      </c>
      <c r="N32" s="13" t="n">
        <v>100</v>
      </c>
      <c r="O32" s="13" t="n">
        <v>0</v>
      </c>
      <c r="P32" s="13" t="n">
        <v>0</v>
      </c>
      <c r="Q32" s="18" t="n">
        <f aca="false">SUM(J32:P32)/5</f>
        <v>96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215</v>
      </c>
      <c r="D33" s="17" t="s">
        <v>216</v>
      </c>
      <c r="E33" s="17"/>
      <c r="F33" s="17"/>
      <c r="G33" s="17"/>
      <c r="H33" s="17"/>
      <c r="I33" s="17"/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 t="n">
        <f aca="false">SUM(J33:P33)/5</f>
        <v>0</v>
      </c>
    </row>
    <row r="34" customFormat="false" ht="13.8" hidden="false" customHeight="false" outlineLevel="0" collapsed="false">
      <c r="B34" s="15" t="n">
        <f aca="false">B33+1</f>
        <v>26</v>
      </c>
      <c r="C34" s="16" t="s">
        <v>217</v>
      </c>
      <c r="D34" s="17" t="s">
        <v>218</v>
      </c>
      <c r="E34" s="17"/>
      <c r="F34" s="17"/>
      <c r="G34" s="17"/>
      <c r="H34" s="17"/>
      <c r="I34" s="17"/>
      <c r="J34" s="13" t="n">
        <v>85</v>
      </c>
      <c r="K34" s="13" t="n">
        <v>85</v>
      </c>
      <c r="L34" s="13" t="n">
        <v>90</v>
      </c>
      <c r="M34" s="13" t="n">
        <v>70</v>
      </c>
      <c r="N34" s="13" t="n">
        <v>70</v>
      </c>
      <c r="O34" s="13" t="n">
        <v>0</v>
      </c>
      <c r="P34" s="13" t="n">
        <v>0</v>
      </c>
      <c r="Q34" s="18" t="n">
        <f aca="false">SUM(J34:P34)/5</f>
        <v>80</v>
      </c>
    </row>
    <row r="35" customFormat="false" ht="13.8" hidden="false" customHeight="false" outlineLevel="0" collapsed="false">
      <c r="B35" s="15" t="n">
        <f aca="false">B34+1</f>
        <v>27</v>
      </c>
      <c r="C35" s="16" t="s">
        <v>219</v>
      </c>
      <c r="D35" s="17" t="s">
        <v>220</v>
      </c>
      <c r="E35" s="17"/>
      <c r="F35" s="17"/>
      <c r="G35" s="17"/>
      <c r="H35" s="17"/>
      <c r="I35" s="17"/>
      <c r="J35" s="13" t="n">
        <v>90</v>
      </c>
      <c r="K35" s="13" t="n">
        <v>90</v>
      </c>
      <c r="L35" s="13" t="n">
        <v>100</v>
      </c>
      <c r="M35" s="13" t="n">
        <v>100</v>
      </c>
      <c r="N35" s="13" t="n">
        <v>100</v>
      </c>
      <c r="O35" s="13" t="n">
        <v>0</v>
      </c>
      <c r="P35" s="13" t="n">
        <v>0</v>
      </c>
      <c r="Q35" s="18" t="n">
        <f aca="false">SUM(J35:P35)/5</f>
        <v>96</v>
      </c>
      <c r="T35" s="1" t="n">
        <f aca="false">SUM(M9:M35)/27</f>
        <v>86.4814814814815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  <c r="T38" s="1" t="n">
        <f aca="false">SUM(N9:N35)/27</f>
        <v>85.5555555555556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25</v>
      </c>
      <c r="K54" s="24" t="n">
        <f aca="false">COUNTIF(K9:K53,"&gt;=70")</f>
        <v>26</v>
      </c>
      <c r="L54" s="24" t="n">
        <f aca="false">COUNTIF(L9:L53,"&gt;=70")</f>
        <v>22</v>
      </c>
      <c r="M54" s="24" t="n">
        <f aca="false">COUNTIF(M9:M53,"&gt;=70")</f>
        <v>24</v>
      </c>
      <c r="N54" s="24" t="n">
        <f aca="false">COUNTIF(N9:N53,"&gt;=70")</f>
        <v>24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24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2</v>
      </c>
      <c r="K55" s="27" t="n">
        <f aca="false">COUNTIF(K9:K53,"&lt;70")</f>
        <v>1</v>
      </c>
      <c r="L55" s="27" t="n">
        <f aca="false">COUNTIF(L9:L53,"&lt;70")</f>
        <v>5</v>
      </c>
      <c r="M55" s="27" t="n">
        <f aca="false">COUNTIF(M9:M53,"&lt;70")</f>
        <v>3</v>
      </c>
      <c r="N55" s="27" t="n">
        <f aca="false">COUNTIF(N9:N53,"&lt;70")</f>
        <v>3</v>
      </c>
      <c r="O55" s="27" t="n">
        <f aca="false">COUNTIF(O9:O53,"&lt;70")</f>
        <v>27</v>
      </c>
      <c r="P55" s="27" t="n">
        <f aca="false">COUNTIF(P9:P53,"&lt;70")</f>
        <v>27</v>
      </c>
      <c r="Q55" s="27" t="n">
        <f aca="false">COUNTIF(Q9:Q53,"&lt;70")</f>
        <v>3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27</v>
      </c>
      <c r="K56" s="27" t="n">
        <f aca="false">COUNT(K9:K53)</f>
        <v>27</v>
      </c>
      <c r="L56" s="27" t="n">
        <f aca="false">COUNT(L9:L53)</f>
        <v>27</v>
      </c>
      <c r="M56" s="27" t="n">
        <f aca="false">COUNT(M9:M53)</f>
        <v>27</v>
      </c>
      <c r="N56" s="27" t="n">
        <f aca="false">COUNT(N9:N53)</f>
        <v>27</v>
      </c>
      <c r="O56" s="27" t="n">
        <f aca="false">COUNT(O9:O53)</f>
        <v>27</v>
      </c>
      <c r="P56" s="27" t="n">
        <f aca="false">COUNT(P9:P53)</f>
        <v>27</v>
      </c>
      <c r="Q56" s="27" t="n">
        <f aca="false">COUNT(Q9:Q53)</f>
        <v>27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0.925925925925926</v>
      </c>
      <c r="K57" s="31" t="n">
        <f aca="false">K54/K56</f>
        <v>0.962962962962963</v>
      </c>
      <c r="L57" s="31" t="n">
        <f aca="false">L54/L56</f>
        <v>0.814814814814815</v>
      </c>
      <c r="M57" s="31" t="n">
        <f aca="false">M54/M56</f>
        <v>0.888888888888889</v>
      </c>
      <c r="N57" s="31" t="n">
        <f aca="false">N54/N56</f>
        <v>0.888888888888889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0.888888888888889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0.0740740740740741</v>
      </c>
      <c r="K58" s="30" t="n">
        <f aca="false">K55/K56</f>
        <v>0.037037037037037</v>
      </c>
      <c r="L58" s="31" t="n">
        <f aca="false">L55/L56</f>
        <v>0.185185185185185</v>
      </c>
      <c r="M58" s="31" t="n">
        <f aca="false">M55/M56</f>
        <v>0.111111111111111</v>
      </c>
      <c r="N58" s="31" t="n">
        <f aca="false">N55/N56</f>
        <v>0.111111111111111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0.111111111111111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M37" activeCellId="0" sqref="M3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221</v>
      </c>
      <c r="E4" s="6"/>
      <c r="F4" s="6"/>
      <c r="G4" s="6"/>
      <c r="I4" s="1" t="s">
        <v>4</v>
      </c>
      <c r="J4" s="7" t="s">
        <v>222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223</v>
      </c>
      <c r="D9" s="17" t="s">
        <v>224</v>
      </c>
      <c r="E9" s="17"/>
      <c r="F9" s="17"/>
      <c r="G9" s="17"/>
      <c r="H9" s="17"/>
      <c r="I9" s="17"/>
      <c r="J9" s="13" t="n">
        <v>100</v>
      </c>
      <c r="K9" s="13" t="n">
        <v>90</v>
      </c>
      <c r="L9" s="13" t="n">
        <v>100</v>
      </c>
      <c r="M9" s="13" t="n">
        <v>100</v>
      </c>
      <c r="N9" s="13" t="n">
        <v>0</v>
      </c>
      <c r="O9" s="13" t="n">
        <v>0</v>
      </c>
      <c r="P9" s="13" t="n">
        <v>0</v>
      </c>
      <c r="Q9" s="18" t="n">
        <f aca="false">SUM(J9:P9)/4</f>
        <v>97.5</v>
      </c>
    </row>
    <row r="10" customFormat="false" ht="13.8" hidden="false" customHeight="false" outlineLevel="0" collapsed="false">
      <c r="B10" s="15" t="n">
        <f aca="false">B9+1</f>
        <v>2</v>
      </c>
      <c r="C10" s="35" t="s">
        <v>225</v>
      </c>
      <c r="D10" s="17" t="s">
        <v>226</v>
      </c>
      <c r="E10" s="17"/>
      <c r="F10" s="17"/>
      <c r="G10" s="17"/>
      <c r="H10" s="17"/>
      <c r="I10" s="17"/>
      <c r="J10" s="13" t="n">
        <v>100</v>
      </c>
      <c r="K10" s="13" t="n">
        <v>90</v>
      </c>
      <c r="L10" s="13" t="n">
        <v>100</v>
      </c>
      <c r="M10" s="13" t="n">
        <v>70</v>
      </c>
      <c r="N10" s="13" t="n">
        <v>0</v>
      </c>
      <c r="O10" s="13" t="n">
        <v>0</v>
      </c>
      <c r="P10" s="13" t="n">
        <v>0</v>
      </c>
      <c r="Q10" s="18" t="n">
        <f aca="false">SUM(J10:P10)/4</f>
        <v>90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227</v>
      </c>
      <c r="D11" s="17" t="s">
        <v>228</v>
      </c>
      <c r="E11" s="17"/>
      <c r="F11" s="17"/>
      <c r="G11" s="17"/>
      <c r="H11" s="17"/>
      <c r="I11" s="17"/>
      <c r="J11" s="13" t="n">
        <v>100</v>
      </c>
      <c r="K11" s="13" t="n">
        <v>90</v>
      </c>
      <c r="L11" s="13" t="n">
        <v>100</v>
      </c>
      <c r="M11" s="13" t="n">
        <v>95</v>
      </c>
      <c r="N11" s="13" t="n">
        <v>0</v>
      </c>
      <c r="O11" s="13" t="n">
        <v>0</v>
      </c>
      <c r="P11" s="13" t="n">
        <v>0</v>
      </c>
      <c r="Q11" s="18" t="n">
        <f aca="false">SUM(J11:P11)/4</f>
        <v>96.25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229</v>
      </c>
      <c r="D12" s="17" t="s">
        <v>230</v>
      </c>
      <c r="E12" s="17"/>
      <c r="F12" s="17"/>
      <c r="G12" s="17"/>
      <c r="H12" s="17"/>
      <c r="I12" s="17"/>
      <c r="J12" s="13" t="n">
        <v>100</v>
      </c>
      <c r="K12" s="13" t="n">
        <v>90</v>
      </c>
      <c r="L12" s="13" t="n">
        <v>100</v>
      </c>
      <c r="M12" s="13" t="n">
        <v>90</v>
      </c>
      <c r="N12" s="13" t="n">
        <v>0</v>
      </c>
      <c r="O12" s="13" t="n">
        <v>0</v>
      </c>
      <c r="P12" s="13" t="n">
        <v>0</v>
      </c>
      <c r="Q12" s="18" t="n">
        <f aca="false">SUM(J12:P12)/4</f>
        <v>95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231</v>
      </c>
      <c r="D13" s="17" t="s">
        <v>232</v>
      </c>
      <c r="E13" s="17"/>
      <c r="F13" s="17"/>
      <c r="G13" s="17"/>
      <c r="H13" s="17"/>
      <c r="I13" s="17"/>
      <c r="J13" s="13" t="n">
        <v>70</v>
      </c>
      <c r="K13" s="13" t="n">
        <v>90</v>
      </c>
      <c r="L13" s="13" t="n">
        <v>95</v>
      </c>
      <c r="M13" s="13" t="n">
        <v>70</v>
      </c>
      <c r="N13" s="13" t="n">
        <v>0</v>
      </c>
      <c r="O13" s="13" t="n">
        <v>0</v>
      </c>
      <c r="P13" s="13" t="n">
        <v>0</v>
      </c>
      <c r="Q13" s="18" t="n">
        <f aca="false">SUM(J13:P13)/4</f>
        <v>81.25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233</v>
      </c>
      <c r="D14" s="17" t="s">
        <v>234</v>
      </c>
      <c r="E14" s="17"/>
      <c r="F14" s="17"/>
      <c r="G14" s="17"/>
      <c r="H14" s="17"/>
      <c r="I14" s="17"/>
      <c r="J14" s="13" t="n">
        <v>100</v>
      </c>
      <c r="K14" s="13" t="n">
        <v>90</v>
      </c>
      <c r="L14" s="13" t="n">
        <v>100</v>
      </c>
      <c r="M14" s="13" t="n">
        <v>100</v>
      </c>
      <c r="N14" s="13" t="n">
        <v>0</v>
      </c>
      <c r="O14" s="13" t="n">
        <v>0</v>
      </c>
      <c r="P14" s="13" t="n">
        <v>0</v>
      </c>
      <c r="Q14" s="18" t="n">
        <f aca="false">SUM(J14:P14)/4</f>
        <v>97.5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235</v>
      </c>
      <c r="D15" s="17" t="s">
        <v>236</v>
      </c>
      <c r="E15" s="17"/>
      <c r="F15" s="17"/>
      <c r="G15" s="17"/>
      <c r="H15" s="17"/>
      <c r="I15" s="17"/>
      <c r="J15" s="13" t="n">
        <v>100</v>
      </c>
      <c r="K15" s="13" t="n">
        <v>90</v>
      </c>
      <c r="L15" s="13" t="n">
        <v>100</v>
      </c>
      <c r="M15" s="13" t="n">
        <v>95</v>
      </c>
      <c r="N15" s="13" t="n">
        <v>0</v>
      </c>
      <c r="O15" s="13" t="n">
        <v>0</v>
      </c>
      <c r="P15" s="13" t="n">
        <v>0</v>
      </c>
      <c r="Q15" s="18" t="n">
        <f aca="false">SUM(J15:P15)/4</f>
        <v>96.25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237</v>
      </c>
      <c r="D16" s="17" t="s">
        <v>238</v>
      </c>
      <c r="E16" s="17"/>
      <c r="F16" s="17"/>
      <c r="G16" s="17"/>
      <c r="H16" s="17"/>
      <c r="I16" s="17"/>
      <c r="J16" s="13" t="n">
        <v>100</v>
      </c>
      <c r="K16" s="13" t="n">
        <v>90</v>
      </c>
      <c r="L16" s="13" t="n">
        <v>100</v>
      </c>
      <c r="M16" s="13" t="n">
        <v>100</v>
      </c>
      <c r="N16" s="13" t="n">
        <v>0</v>
      </c>
      <c r="O16" s="13" t="n">
        <v>0</v>
      </c>
      <c r="P16" s="13" t="n">
        <v>0</v>
      </c>
      <c r="Q16" s="18" t="n">
        <f aca="false">SUM(J16:P16)/4</f>
        <v>97.5</v>
      </c>
      <c r="T16" s="1" t="n">
        <f aca="false">SUM(M9:M16)/8</f>
        <v>90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7"/>
      <c r="E17" s="17"/>
      <c r="F17" s="17"/>
      <c r="G17" s="17"/>
      <c r="H17" s="17"/>
      <c r="I17" s="17"/>
      <c r="J17" s="13"/>
      <c r="K17" s="13"/>
      <c r="L17" s="13"/>
      <c r="M17" s="13"/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6"/>
      <c r="D18" s="17"/>
      <c r="E18" s="17"/>
      <c r="F18" s="17"/>
      <c r="G18" s="17"/>
      <c r="H18" s="17"/>
      <c r="I18" s="17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6"/>
      <c r="D19" s="17"/>
      <c r="E19" s="17"/>
      <c r="F19" s="17"/>
      <c r="G19" s="17"/>
      <c r="H19" s="17"/>
      <c r="I19" s="17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6"/>
      <c r="D20" s="17"/>
      <c r="E20" s="17"/>
      <c r="F20" s="17"/>
      <c r="G20" s="17"/>
      <c r="H20" s="17"/>
      <c r="I20" s="17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6"/>
      <c r="D21" s="17"/>
      <c r="E21" s="17"/>
      <c r="F21" s="17"/>
      <c r="G21" s="17"/>
      <c r="H21" s="17"/>
      <c r="I21" s="17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6"/>
      <c r="D22" s="17"/>
      <c r="E22" s="17"/>
      <c r="F22" s="17"/>
      <c r="G22" s="17"/>
      <c r="H22" s="17"/>
      <c r="I22" s="17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6"/>
      <c r="D23" s="17"/>
      <c r="E23" s="17"/>
      <c r="F23" s="17"/>
      <c r="G23" s="17"/>
      <c r="H23" s="17"/>
      <c r="I23" s="17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6"/>
      <c r="D24" s="17"/>
      <c r="E24" s="17"/>
      <c r="F24" s="17"/>
      <c r="G24" s="17"/>
      <c r="H24" s="17"/>
      <c r="I24" s="17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8</v>
      </c>
      <c r="K54" s="24" t="n">
        <f aca="false">COUNTIF(K9:K53,"&gt;=70")</f>
        <v>8</v>
      </c>
      <c r="L54" s="24" t="n">
        <f aca="false">COUNTIF(L9:L53,"&gt;=70")</f>
        <v>8</v>
      </c>
      <c r="M54" s="24" t="n">
        <f aca="false">COUNTIF(M9:M53,"&gt;=70")</f>
        <v>8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8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0</v>
      </c>
      <c r="K55" s="27" t="n">
        <f aca="false">COUNTIF(K9:K53,"&lt;70")</f>
        <v>0</v>
      </c>
      <c r="L55" s="27" t="n">
        <f aca="false">COUNTIF(L9:L53,"&lt;70")</f>
        <v>0</v>
      </c>
      <c r="M55" s="27" t="n">
        <f aca="false">COUNTIF(M9:M53,"&lt;70")</f>
        <v>0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0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8</v>
      </c>
      <c r="K56" s="27" t="n">
        <f aca="false">COUNT(K9:K53)</f>
        <v>8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1</v>
      </c>
      <c r="K57" s="31" t="n">
        <f aca="false">K54/K56</f>
        <v>1</v>
      </c>
      <c r="L57" s="31" t="n">
        <f aca="false">L54/L56</f>
        <v>1</v>
      </c>
      <c r="M57" s="31" t="n">
        <f aca="false">M54/M56</f>
        <v>1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1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</v>
      </c>
      <c r="K58" s="30" t="n">
        <f aca="false">K55/K56</f>
        <v>0</v>
      </c>
      <c r="L58" s="31" t="n">
        <f aca="false">L55/L56</f>
        <v>0</v>
      </c>
      <c r="M58" s="31" t="n">
        <f aca="false">M55/M56</f>
        <v>0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0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2" colorId="64" zoomScale="55" zoomScaleNormal="55" zoomScalePageLayoutView="100" workbookViewId="0">
      <selection pane="topLeft" activeCell="D16" activeCellId="0" sqref="D16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239</v>
      </c>
      <c r="E4" s="6"/>
      <c r="F4" s="6"/>
      <c r="G4" s="6"/>
      <c r="I4" s="1" t="s">
        <v>4</v>
      </c>
      <c r="J4" s="7" t="s">
        <v>240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241</v>
      </c>
      <c r="E6" s="7"/>
      <c r="F6" s="7"/>
      <c r="G6" s="7"/>
      <c r="I6" s="10" t="s">
        <v>9</v>
      </c>
      <c r="J6" s="10"/>
      <c r="K6" s="11" t="s">
        <v>242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243</v>
      </c>
      <c r="D9" s="17" t="s">
        <v>244</v>
      </c>
      <c r="E9" s="17"/>
      <c r="F9" s="17"/>
      <c r="G9" s="17"/>
      <c r="H9" s="17"/>
      <c r="I9" s="17"/>
      <c r="J9" s="13" t="n">
        <v>100</v>
      </c>
      <c r="K9" s="13" t="n">
        <v>96</v>
      </c>
      <c r="L9" s="13" t="n">
        <v>100</v>
      </c>
      <c r="M9" s="13" t="n">
        <v>100</v>
      </c>
      <c r="N9" s="13" t="n">
        <v>90</v>
      </c>
      <c r="O9" s="13" t="n">
        <v>100</v>
      </c>
      <c r="P9" s="13" t="n">
        <v>0</v>
      </c>
      <c r="Q9" s="18" t="n">
        <f aca="false">SUM(J9:P9)/6</f>
        <v>97.6666666666667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245</v>
      </c>
      <c r="D10" s="17" t="s">
        <v>246</v>
      </c>
      <c r="E10" s="17"/>
      <c r="F10" s="17"/>
      <c r="G10" s="17"/>
      <c r="H10" s="17"/>
      <c r="I10" s="17"/>
      <c r="J10" s="13" t="n">
        <v>100</v>
      </c>
      <c r="K10" s="13" t="n">
        <v>92</v>
      </c>
      <c r="L10" s="13" t="n">
        <v>100</v>
      </c>
      <c r="M10" s="13" t="n">
        <v>100</v>
      </c>
      <c r="N10" s="13" t="n">
        <v>100</v>
      </c>
      <c r="O10" s="13" t="n">
        <v>90</v>
      </c>
      <c r="P10" s="13" t="n">
        <v>0</v>
      </c>
      <c r="Q10" s="18" t="n">
        <f aca="false">SUM(J10:P10)/7</f>
        <v>83.1428571428571</v>
      </c>
    </row>
    <row r="11" customFormat="false" ht="13.8" hidden="false" customHeight="false" outlineLevel="0" collapsed="false">
      <c r="B11" s="15" t="n">
        <f aca="false">B10+1</f>
        <v>3</v>
      </c>
      <c r="C11" s="15"/>
      <c r="D11" s="15"/>
      <c r="E11" s="15"/>
      <c r="F11" s="15"/>
      <c r="G11" s="15"/>
      <c r="H11" s="15"/>
      <c r="I11" s="15"/>
      <c r="J11" s="13"/>
      <c r="K11" s="13"/>
      <c r="L11" s="13"/>
      <c r="M11" s="13"/>
      <c r="N11" s="13"/>
      <c r="O11" s="13"/>
      <c r="P11" s="13"/>
      <c r="Q11" s="18"/>
    </row>
    <row r="12" customFormat="false" ht="13.8" hidden="false" customHeight="false" outlineLevel="0" collapsed="false">
      <c r="B12" s="15" t="n">
        <f aca="false">B11+1</f>
        <v>4</v>
      </c>
      <c r="C12" s="15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13"/>
      <c r="P12" s="13"/>
      <c r="Q12" s="18"/>
    </row>
    <row r="13" customFormat="false" ht="13.8" hidden="false" customHeight="false" outlineLevel="0" collapsed="false">
      <c r="B13" s="15" t="n">
        <f aca="false">B12+1</f>
        <v>5</v>
      </c>
      <c r="C13" s="15"/>
      <c r="D13" s="15"/>
      <c r="E13" s="15"/>
      <c r="F13" s="15"/>
      <c r="G13" s="15"/>
      <c r="H13" s="15"/>
      <c r="I13" s="15"/>
      <c r="J13" s="13"/>
      <c r="K13" s="13"/>
      <c r="L13" s="13"/>
      <c r="M13" s="13"/>
      <c r="N13" s="13"/>
      <c r="O13" s="13"/>
      <c r="P13" s="13"/>
      <c r="Q13" s="18"/>
    </row>
    <row r="14" customFormat="false" ht="13.8" hidden="false" customHeight="false" outlineLevel="0" collapsed="false">
      <c r="B14" s="15" t="n">
        <f aca="false">B13+1</f>
        <v>6</v>
      </c>
      <c r="C14" s="15"/>
      <c r="D14" s="15"/>
      <c r="E14" s="15"/>
      <c r="F14" s="15"/>
      <c r="G14" s="15"/>
      <c r="H14" s="15"/>
      <c r="I14" s="15"/>
      <c r="J14" s="13"/>
      <c r="K14" s="13"/>
      <c r="L14" s="13"/>
      <c r="M14" s="13"/>
      <c r="N14" s="13"/>
      <c r="O14" s="13"/>
      <c r="P14" s="13"/>
      <c r="Q14" s="18"/>
    </row>
    <row r="15" customFormat="false" ht="13.8" hidden="false" customHeight="false" outlineLevel="0" collapsed="false">
      <c r="B15" s="15" t="n">
        <f aca="false">B14+1</f>
        <v>7</v>
      </c>
      <c r="C15" s="15"/>
      <c r="D15" s="15"/>
      <c r="E15" s="15"/>
      <c r="F15" s="15"/>
      <c r="G15" s="15"/>
      <c r="H15" s="15"/>
      <c r="I15" s="15"/>
      <c r="J15" s="13"/>
      <c r="K15" s="13"/>
      <c r="L15" s="13"/>
      <c r="M15" s="13"/>
      <c r="N15" s="13"/>
      <c r="O15" s="13"/>
      <c r="P15" s="13"/>
      <c r="Q15" s="18"/>
    </row>
    <row r="16" customFormat="false" ht="13.8" hidden="false" customHeight="false" outlineLevel="0" collapsed="false">
      <c r="B16" s="15" t="n">
        <f aca="false">B15+1</f>
        <v>8</v>
      </c>
      <c r="C16" s="15"/>
      <c r="D16" s="15"/>
      <c r="E16" s="15"/>
      <c r="F16" s="15"/>
      <c r="G16" s="15"/>
      <c r="H16" s="15"/>
      <c r="I16" s="15"/>
      <c r="J16" s="13"/>
      <c r="K16" s="13"/>
      <c r="L16" s="13"/>
      <c r="M16" s="13"/>
      <c r="N16" s="13"/>
      <c r="O16" s="13"/>
      <c r="P16" s="13"/>
      <c r="Q16" s="18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/>
      <c r="K17" s="13"/>
      <c r="L17" s="13"/>
      <c r="M17" s="13"/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</v>
      </c>
      <c r="K54" s="24" t="n">
        <f aca="false">COUNTIF(K9:K53,"&gt;=70")</f>
        <v>2</v>
      </c>
      <c r="L54" s="24" t="n">
        <f aca="false">COUNTIF(L9:L53,"&gt;=70")</f>
        <v>2</v>
      </c>
      <c r="M54" s="24" t="n">
        <f aca="false">COUNTIF(M9:M53,"&gt;=70")</f>
        <v>2</v>
      </c>
      <c r="N54" s="24" t="n">
        <f aca="false">COUNTIF(N9:N53,"&gt;=70")</f>
        <v>2</v>
      </c>
      <c r="O54" s="24" t="n">
        <f aca="false">COUNTIF(O9:O53,"&gt;=70")</f>
        <v>2</v>
      </c>
      <c r="P54" s="24" t="n">
        <f aca="false">COUNTIF(P9:P53,"&gt;=70")</f>
        <v>0</v>
      </c>
      <c r="Q54" s="25" t="n">
        <f aca="false">COUNTIF(Q9:Q48,"&gt;=70")</f>
        <v>2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0</v>
      </c>
      <c r="K55" s="27" t="n">
        <f aca="false">COUNTIF(K9:K53,"&lt;70")</f>
        <v>0</v>
      </c>
      <c r="L55" s="27" t="n">
        <f aca="false">COUNTIF(L9:L53,"&lt;70")</f>
        <v>0</v>
      </c>
      <c r="M55" s="27" t="n">
        <f aca="false">COUNTIF(M9:M53,"&lt;70")</f>
        <v>0</v>
      </c>
      <c r="N55" s="27" t="n">
        <f aca="false">COUNTIF(N9:N53,"&lt;70")</f>
        <v>0</v>
      </c>
      <c r="O55" s="27" t="n">
        <f aca="false">COUNTIF(O9:O53,"&lt;70")</f>
        <v>0</v>
      </c>
      <c r="P55" s="27" t="n">
        <f aca="false">COUNTIF(P9:P53,"&lt;70")</f>
        <v>2</v>
      </c>
      <c r="Q55" s="27" t="n">
        <f aca="false">COUNTIF(Q9:Q53,"&lt;70")</f>
        <v>0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2</v>
      </c>
      <c r="K56" s="27" t="n">
        <f aca="false">COUNT(K9:K53)</f>
        <v>2</v>
      </c>
      <c r="L56" s="27" t="n">
        <f aca="false">COUNT(L9:L53)</f>
        <v>2</v>
      </c>
      <c r="M56" s="27" t="n">
        <f aca="false">COUNT(M9:M53)</f>
        <v>2</v>
      </c>
      <c r="N56" s="27" t="n">
        <f aca="false">COUNT(N9:N53)</f>
        <v>2</v>
      </c>
      <c r="O56" s="27" t="n">
        <f aca="false">COUNT(O9:O53)</f>
        <v>2</v>
      </c>
      <c r="P56" s="27" t="n">
        <f aca="false">COUNT(P9:P53)</f>
        <v>2</v>
      </c>
      <c r="Q56" s="27" t="n">
        <f aca="false">COUNT(Q9:Q53)</f>
        <v>2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1</v>
      </c>
      <c r="K57" s="31" t="n">
        <f aca="false">K54/K56</f>
        <v>1</v>
      </c>
      <c r="L57" s="31" t="n">
        <f aca="false">L54/L56</f>
        <v>1</v>
      </c>
      <c r="M57" s="31" t="n">
        <f aca="false">M54/M56</f>
        <v>1</v>
      </c>
      <c r="N57" s="31" t="n">
        <f aca="false">N54/N56</f>
        <v>1</v>
      </c>
      <c r="O57" s="31" t="n">
        <f aca="false">O54/O56</f>
        <v>1</v>
      </c>
      <c r="P57" s="31" t="n">
        <f aca="false">P54/P56</f>
        <v>0</v>
      </c>
      <c r="Q57" s="31" t="n">
        <f aca="false">Q54/Q56</f>
        <v>1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</v>
      </c>
      <c r="K58" s="30" t="n">
        <f aca="false">K55/K56</f>
        <v>0</v>
      </c>
      <c r="L58" s="31" t="n">
        <f aca="false">L55/L56</f>
        <v>0</v>
      </c>
      <c r="M58" s="31" t="n">
        <f aca="false">M55/M56</f>
        <v>0</v>
      </c>
      <c r="N58" s="31" t="n">
        <f aca="false">N55/N56</f>
        <v>0</v>
      </c>
      <c r="O58" s="31" t="n">
        <f aca="false">O55/O56</f>
        <v>0</v>
      </c>
      <c r="P58" s="31" t="n">
        <f aca="false">P55/P56</f>
        <v>1</v>
      </c>
      <c r="Q58" s="31" t="n">
        <f aca="false">Q55/Q56</f>
        <v>0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2024-01-04T16:32:35Z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