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9.png" ContentType="image/png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20.png" ContentType="image/png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<sst xmlns="http://schemas.openxmlformats.org/spreadsheetml/2006/main" count="222" uniqueCount="58">
  <si>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</si>
  <si>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</si>
  <si>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</si>
  <si>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</si>
  <si>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</si>
  <si>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</si>
  <si>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</si>
  <si>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</si>
  <si>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</si>
  <si>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</si>
  <si>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– ENERO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</si>
  <si>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</si>
  <si>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</si>
  <si>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</si>
  <si>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</si>
  <si>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</si>
  <si>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</si>
  <si>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</si>
  <si>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</si>
  <si>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</si>
  <si>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</si>
  <si>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</si>
  <si>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</si>
  <si>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</si>
  <si>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</si>
  <si>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</si>
  <si>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</si>
  <si>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</si>
  <si>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</si>
  <si>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</si>
  <si>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</si>
  <si>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111B</t>
  </si>
  <si>
    <t xml:space="preserve">IMCT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</si>
  <si>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</si>
  <si>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</si>
  <si>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</si>
  <si>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</si>
  <si>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</si>
  <si>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</si>
  <si>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</si>
  <si>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</si>
  <si>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</si>
  <si>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</si>
  <si>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</si>
  <si>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</si>
  <si>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</si>
  <si>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</si>
  <si>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III</t>
  </si>
  <si>
    <t xml:space="preserve">LI. GUADALUPE ZETINA CRUZ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</si>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</sst>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631800</xdr:colOff>
      <xdr:row>0</xdr:row>
      <xdr:rowOff>751320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4480" y="5616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718200</xdr:colOff>
      <xdr:row>38</xdr:row>
      <xdr:rowOff>12240</xdr:rowOff>
    </xdr:to>
    <xdr:sp>
      <xdr:nvSpPr>
        <xdr:cNvPr id="2" name="CustomShape 1" hidden="1"/>
        <xdr:cNvSpPr/>
      </xdr:nvSpPr>
      <xdr:spPr>
        <a:xfrm>
          <a:off x="0" y="0"/>
          <a:ext cx="10022040" cy="9448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675000</xdr:colOff>
      <xdr:row>0</xdr:row>
      <xdr:rowOff>728640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5" name="CustomShape 1" hidden="1"/>
        <xdr:cNvSpPr/>
      </xdr:nvSpPr>
      <xdr:spPr>
        <a:xfrm>
          <a:off x="0" y="0"/>
          <a:ext cx="10020240" cy="9673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6" name="CustomShape 1" hidden="1"/>
        <xdr:cNvSpPr/>
      </xdr:nvSpPr>
      <xdr:spPr>
        <a:xfrm>
          <a:off x="0" y="0"/>
          <a:ext cx="10020240" cy="9673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58680</xdr:rowOff>
    </xdr:to>
    <xdr:sp>
      <xdr:nvSpPr>
        <xdr:cNvPr id="7" name="CustomShape 1" hidden="1"/>
        <xdr:cNvSpPr/>
      </xdr:nvSpPr>
      <xdr:spPr>
        <a:xfrm>
          <a:off x="0" y="0"/>
          <a:ext cx="10020240" cy="9673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675000</xdr:colOff>
      <xdr:row>0</xdr:row>
      <xdr:rowOff>762480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39</xdr:row>
      <xdr:rowOff>181440</xdr:rowOff>
    </xdr:to>
    <xdr:sp>
      <xdr:nvSpPr>
        <xdr:cNvPr id="10" name="CustomShape 1" hidden="1"/>
        <xdr:cNvSpPr/>
      </xdr:nvSpPr>
      <xdr:spPr>
        <a:xfrm>
          <a:off x="0" y="0"/>
          <a:ext cx="10020240" cy="9822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39</xdr:row>
      <xdr:rowOff>181440</xdr:rowOff>
    </xdr:to>
    <xdr:sp>
      <xdr:nvSpPr>
        <xdr:cNvPr id="11" name="CustomShape 1" hidden="1"/>
        <xdr:cNvSpPr/>
      </xdr:nvSpPr>
      <xdr:spPr>
        <a:xfrm>
          <a:off x="0" y="0"/>
          <a:ext cx="10020240" cy="9822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39</xdr:row>
      <xdr:rowOff>181440</xdr:rowOff>
    </xdr:to>
    <xdr:sp>
      <xdr:nvSpPr>
        <xdr:cNvPr id="12" name="CustomShape 1" hidden="1"/>
        <xdr:cNvSpPr/>
      </xdr:nvSpPr>
      <xdr:spPr>
        <a:xfrm>
          <a:off x="0" y="0"/>
          <a:ext cx="10020240" cy="9822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663840</xdr:colOff>
      <xdr:row>0</xdr:row>
      <xdr:rowOff>740160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11520</xdr:rowOff>
    </xdr:to>
    <xdr:sp>
      <xdr:nvSpPr>
        <xdr:cNvPr id="15" name="CustomShape 1" hidden="1"/>
        <xdr:cNvSpPr/>
      </xdr:nvSpPr>
      <xdr:spPr>
        <a:xfrm>
          <a:off x="0" y="0"/>
          <a:ext cx="10020240" cy="963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11520</xdr:rowOff>
    </xdr:to>
    <xdr:sp>
      <xdr:nvSpPr>
        <xdr:cNvPr id="16" name="CustomShape 1" hidden="1"/>
        <xdr:cNvSpPr/>
      </xdr:nvSpPr>
      <xdr:spPr>
        <a:xfrm>
          <a:off x="0" y="0"/>
          <a:ext cx="10020240" cy="963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11520</xdr:rowOff>
    </xdr:to>
    <xdr:sp>
      <xdr:nvSpPr>
        <xdr:cNvPr id="17" name="CustomShape 1" hidden="1"/>
        <xdr:cNvSpPr/>
      </xdr:nvSpPr>
      <xdr:spPr>
        <a:xfrm>
          <a:off x="0" y="0"/>
          <a:ext cx="10020240" cy="963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663480</xdr:colOff>
      <xdr:row>0</xdr:row>
      <xdr:rowOff>717480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6840" cy="69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11160</xdr:rowOff>
    </xdr:to>
    <xdr:sp>
      <xdr:nvSpPr>
        <xdr:cNvPr id="20" name="CustomShape 1" hidden="1"/>
        <xdr:cNvSpPr/>
      </xdr:nvSpPr>
      <xdr:spPr>
        <a:xfrm>
          <a:off x="0" y="0"/>
          <a:ext cx="10020240" cy="950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11160</xdr:rowOff>
    </xdr:to>
    <xdr:sp>
      <xdr:nvSpPr>
        <xdr:cNvPr id="21" name="CustomShape 1" hidden="1"/>
        <xdr:cNvSpPr/>
      </xdr:nvSpPr>
      <xdr:spPr>
        <a:xfrm>
          <a:off x="0" y="0"/>
          <a:ext cx="10020240" cy="950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716400</xdr:colOff>
      <xdr:row>38</xdr:row>
      <xdr:rowOff>11160</xdr:rowOff>
    </xdr:to>
    <xdr:sp>
      <xdr:nvSpPr>
        <xdr:cNvPr id="22" name="CustomShape 1" hidden="1"/>
        <xdr:cNvSpPr/>
      </xdr:nvSpPr>
      <xdr:spPr>
        <a:xfrm>
          <a:off x="0" y="0"/>
          <a:ext cx="10020240" cy="950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22" colorId="64" zoomScale="90" zoomScaleNormal="90" zoomScalePageLayoutView="100" workbookViewId="0">
      <selection pane="topLeft" activeCell="Q18" activeCellId="0" sqref="Q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3" min="13" style="1" width="11.42"/>
    <col collapsed="false" customWidth="true" hidden="false" outlineLevel="0" max="14" min="14" style="1" width="13.89"/>
    <col collapsed="false" customWidth="false" hidden="false" outlineLevel="0" max="1025" min="15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29</v>
      </c>
      <c r="G14" s="20"/>
      <c r="H14" s="21"/>
      <c r="I14" s="20" t="n">
        <v>9</v>
      </c>
      <c r="J14" s="21"/>
      <c r="K14" s="20" t="n">
        <v>0</v>
      </c>
      <c r="L14" s="21" t="n">
        <v>0</v>
      </c>
      <c r="M14" s="20" t="n">
        <v>64</v>
      </c>
      <c r="N14" s="22" t="n">
        <v>0.76</v>
      </c>
    </row>
    <row r="15" s="23" customFormat="true" ht="12.8" hidden="false" customHeight="false" outlineLevel="0" collapsed="false">
      <c r="A15" s="19" t="s">
        <v>28</v>
      </c>
      <c r="B15" s="20" t="s">
        <v>25</v>
      </c>
      <c r="C15" s="20" t="s">
        <v>31</v>
      </c>
      <c r="D15" s="20" t="s">
        <v>32</v>
      </c>
      <c r="E15" s="20" t="n">
        <v>30</v>
      </c>
      <c r="F15" s="20" t="n">
        <v>24</v>
      </c>
      <c r="G15" s="20"/>
      <c r="H15" s="21"/>
      <c r="I15" s="20" t="n">
        <v>6</v>
      </c>
      <c r="J15" s="21"/>
      <c r="K15" s="20" t="n">
        <v>0</v>
      </c>
      <c r="L15" s="21" t="n">
        <v>0</v>
      </c>
      <c r="M15" s="20" t="n">
        <v>69</v>
      </c>
      <c r="N15" s="22" t="n">
        <v>0.8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27</v>
      </c>
      <c r="F16" s="20" t="n">
        <v>25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83</v>
      </c>
      <c r="N16" s="22" t="n">
        <v>0.74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96</v>
      </c>
      <c r="N17" s="22" t="n">
        <v>0.88</v>
      </c>
    </row>
    <row r="18" s="23" customFormat="true" ht="23.85" hidden="false" customHeight="fals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88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82.4</v>
      </c>
      <c r="N28" s="27" t="n">
        <f aca="false">AVERAGE(N14:N27)</f>
        <v>0.836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22</v>
      </c>
      <c r="G14" s="20"/>
      <c r="H14" s="21"/>
      <c r="I14" s="20" t="n">
        <f aca="false">(E14-SUM(F14:G14))-K14</f>
        <v>16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45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12</v>
      </c>
      <c r="G15" s="20"/>
      <c r="H15" s="21"/>
      <c r="I15" s="20" t="n">
        <f aca="false">(E15-SUM(F15:G15))-K15</f>
        <v>18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46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0</v>
      </c>
      <c r="G16" s="20"/>
      <c r="H16" s="21"/>
      <c r="I16" s="20" t="n">
        <f aca="false">(E16-SUM(F16:G16))-K16</f>
        <v>27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DISEÑO DE NEGOCIOS DIGITALES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5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37</v>
      </c>
      <c r="B18" s="20" t="s">
        <v>47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112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68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48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47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13</v>
      </c>
      <c r="G15" s="20"/>
      <c r="H15" s="21"/>
      <c r="I15" s="20" t="n">
        <f aca="false">(E15-SUM(F15:G15))-K15</f>
        <v>17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49</v>
      </c>
      <c r="B16" s="20" t="s">
        <v>50</v>
      </c>
      <c r="C16" s="20" t="s">
        <v>34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AUDITORÍA INFORMÁTICA</v>
      </c>
      <c r="B17" s="20" t="s">
        <v>45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27</v>
      </c>
      <c r="F17" s="20" t="n">
        <v>3</v>
      </c>
      <c r="G17" s="20"/>
      <c r="H17" s="21"/>
      <c r="I17" s="20" t="n">
        <f aca="false">(E17-SUM(F17:G17))-K17</f>
        <v>24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51</v>
      </c>
      <c r="B18" s="20" t="s">
        <v>47</v>
      </c>
      <c r="C18" s="20" t="s">
        <v>36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DISEÑO DE NEGOCIOS DIGITALES</v>
      </c>
      <c r="B19" s="20" t="s">
        <v>50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8</v>
      </c>
      <c r="F19" s="20" t="n">
        <v>7</v>
      </c>
      <c r="G19" s="20"/>
      <c r="H19" s="21"/>
      <c r="I19" s="20" t="n">
        <f aca="false">(E19-SUM(F19:G19))-K19</f>
        <v>1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39</v>
      </c>
      <c r="B30" s="25" t="s">
        <v>40</v>
      </c>
      <c r="C30" s="25" t="s">
        <v>40</v>
      </c>
      <c r="D30" s="25" t="s">
        <v>40</v>
      </c>
      <c r="E30" s="25" t="n">
        <f aca="false">SUM(E14:E29)</f>
        <v>126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63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41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42</v>
      </c>
      <c r="C35" s="30"/>
      <c r="D35" s="30"/>
      <c r="G35" s="4" t="s">
        <v>43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48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50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52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11</v>
      </c>
      <c r="G15" s="20"/>
      <c r="H15" s="21"/>
      <c r="I15" s="20" t="n">
        <f aca="false">(E15-SUM(F15:G15))-K15</f>
        <v>19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50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/>
      <c r="H16" s="21"/>
      <c r="I16" s="20" t="n">
        <f aca="false">(E16-SUM(F16:G16))-K16</f>
        <v>26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DISEÑO DE NEGOCIOS DIGITALES</v>
      </c>
      <c r="B17" s="20" t="s">
        <v>52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37</v>
      </c>
      <c r="B18" s="20" t="s">
        <v>53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112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74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48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54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SEPTIEMBRE 2023 – ENERO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55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10</v>
      </c>
      <c r="G15" s="20" t="n">
        <v>6</v>
      </c>
      <c r="H15" s="21" t="n">
        <f aca="false">F15/E15</f>
        <v>0.333333333333333</v>
      </c>
      <c r="I15" s="20" t="n">
        <f aca="false">(E15-SUM(F15:G15))-K15</f>
        <v>14</v>
      </c>
      <c r="J15" s="21" t="n">
        <f aca="false">I15/E15</f>
        <v>0.466666666666667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55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 t="n">
        <v>3</v>
      </c>
      <c r="H16" s="21" t="n">
        <f aca="false">F16/E16</f>
        <v>0.037037037037037</v>
      </c>
      <c r="I16" s="20" t="n">
        <f aca="false">(E16-SUM(F16:G16))-K16</f>
        <v>23</v>
      </c>
      <c r="J16" s="21" t="n">
        <f aca="false">I16/E16</f>
        <v>0.851851851851852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DISEÑO DE NEGOCIOS DIGITALES</v>
      </c>
      <c r="B17" s="20" t="s">
        <v>55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103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0.563106796116505</v>
      </c>
      <c r="I28" s="25" t="n">
        <f aca="false">(E28-SUM(F28:G28))-K28</f>
        <v>45</v>
      </c>
      <c r="J28" s="26" t="n">
        <f aca="false">I28/E28</f>
        <v>0.436893203883495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57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2023-10-06T13:40:01Z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