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'3'!$A$1:$N$38</definedName>
    <definedName function="false" hidden="false" localSheetId="3" name="_xlnm.Print_Area" vbProcedure="false">'4'!$A$1:$N$38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<sst xmlns="http://schemas.openxmlformats.org/spreadsheetml/2006/main" count="242" uniqueCount="54">
  <si>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</si>
  <si>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</si>
  <si>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</si>
  <si>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</si>
  <si>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</si>
  <si>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</si>
  <si>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</si>
  <si>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</si>
  <si>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</si>
  <si>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</si>
  <si>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– ENERO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</si>
  <si>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</si>
  <si>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</si>
  <si>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</si>
  <si>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</si>
  <si>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</si>
  <si>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</si>
  <si>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</si>
  <si>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</si>
  <si>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</si>
  <si>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</si>
  <si>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</si>
  <si>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</si>
  <si>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</si>
  <si>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</si>
  <si>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</si>
  <si>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</si>
  <si>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</si>
  <si>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</si>
  <si>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</si>
  <si>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</si>
  <si>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111B</t>
  </si>
  <si>
    <t xml:space="preserve">IMCT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</si>
  <si>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</si>
  <si>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</si>
  <si>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</si>
  <si>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</si>
  <si>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</si>
  <si>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</si>
  <si>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</si>
  <si>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</si>
  <si>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</si>
  <si>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</si>
  <si>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</si>
  <si>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</si>
  <si>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</si>
  <si>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III</t>
  </si>
  <si>
    <t xml:space="preserve">AUDITORIA INFORMÁTICA</t>
  </si>
  <si>
    <t xml:space="preserve">DISEÑO DE NEGOCIOS DIGITALES </t>
  </si>
  <si>
    <t xml:space="preserve">IV</t>
  </si>
  <si>
    <t xml:space="preserve">V</t>
  </si>
  <si>
    <t xml:space="preserve">VI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</si>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</sst>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629280</xdr:colOff>
      <xdr:row>0</xdr:row>
      <xdr:rowOff>748800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9720</xdr:rowOff>
    </xdr:to>
    <xdr:sp>
      <xdr:nvSpPr>
        <xdr:cNvPr id="2" name="CustomShape 1" hidden="1"/>
        <xdr:cNvSpPr/>
      </xdr:nvSpPr>
      <xdr:spPr>
        <a:xfrm>
          <a:off x="0" y="0"/>
          <a:ext cx="10017000" cy="9446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124200</xdr:colOff>
      <xdr:row>0</xdr:row>
      <xdr:rowOff>33480</xdr:rowOff>
    </xdr:from>
    <xdr:to>
      <xdr:col>13</xdr:col>
      <xdr:colOff>672840</xdr:colOff>
      <xdr:row>0</xdr:row>
      <xdr:rowOff>726120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520" y="3348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5" name="CustomShape 1" hidden="1"/>
        <xdr:cNvSpPr/>
      </xdr:nvSpPr>
      <xdr:spPr>
        <a:xfrm>
          <a:off x="0" y="0"/>
          <a:ext cx="10015560" cy="981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6" name="CustomShape 1" hidden="1"/>
        <xdr:cNvSpPr/>
      </xdr:nvSpPr>
      <xdr:spPr>
        <a:xfrm>
          <a:off x="0" y="0"/>
          <a:ext cx="10015560" cy="981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7" name="CustomShape 1" hidden="1"/>
        <xdr:cNvSpPr/>
      </xdr:nvSpPr>
      <xdr:spPr>
        <a:xfrm>
          <a:off x="0" y="0"/>
          <a:ext cx="10015560" cy="981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672480</xdr:colOff>
      <xdr:row>0</xdr:row>
      <xdr:rowOff>759960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150840</xdr:rowOff>
    </xdr:to>
    <xdr:sp>
      <xdr:nvSpPr>
        <xdr:cNvPr id="10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150840</xdr:rowOff>
    </xdr:to>
    <xdr:sp>
      <xdr:nvSpPr>
        <xdr:cNvPr id="11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39</xdr:row>
      <xdr:rowOff>150840</xdr:rowOff>
    </xdr:to>
    <xdr:sp>
      <xdr:nvSpPr>
        <xdr:cNvPr id="12" name="CustomShape 1" hidden="1"/>
        <xdr:cNvSpPr/>
      </xdr:nvSpPr>
      <xdr:spPr>
        <a:xfrm>
          <a:off x="0" y="0"/>
          <a:ext cx="1001520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661320</xdr:colOff>
      <xdr:row>0</xdr:row>
      <xdr:rowOff>737640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475920</xdr:rowOff>
    </xdr:to>
    <xdr:sp>
      <xdr:nvSpPr>
        <xdr:cNvPr id="15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475920</xdr:rowOff>
    </xdr:to>
    <xdr:sp>
      <xdr:nvSpPr>
        <xdr:cNvPr id="16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475920</xdr:rowOff>
    </xdr:to>
    <xdr:sp>
      <xdr:nvSpPr>
        <xdr:cNvPr id="17" name="CustomShape 1" hidden="1"/>
        <xdr:cNvSpPr/>
      </xdr:nvSpPr>
      <xdr:spPr>
        <a:xfrm>
          <a:off x="0" y="0"/>
          <a:ext cx="10015200" cy="9637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2431440</xdr:colOff>
      <xdr:row>0</xdr:row>
      <xdr:rowOff>740160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1440" cy="74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660960</xdr:colOff>
      <xdr:row>0</xdr:row>
      <xdr:rowOff>714960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4680" cy="69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62640</xdr:rowOff>
    </xdr:to>
    <xdr:sp>
      <xdr:nvSpPr>
        <xdr:cNvPr id="20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62640</xdr:rowOff>
    </xdr:to>
    <xdr:sp>
      <xdr:nvSpPr>
        <xdr:cNvPr id="21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713880</xdr:colOff>
      <xdr:row>37</xdr:row>
      <xdr:rowOff>62640</xdr:rowOff>
    </xdr:to>
    <xdr:sp>
      <xdr:nvSpPr>
        <xdr:cNvPr id="22" name="CustomShape 1" hidden="1"/>
        <xdr:cNvSpPr/>
      </xdr:nvSpPr>
      <xdr:spPr>
        <a:xfrm>
          <a:off x="0" y="0"/>
          <a:ext cx="10015200" cy="9501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28" colorId="64" zoomScale="60" zoomScaleNormal="60" zoomScalePageLayoutView="100" workbookViewId="0">
      <selection pane="topLeft" activeCell="G37" activeCellId="0" sqref="G3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38</v>
      </c>
      <c r="F14" s="20" t="n">
        <v>29</v>
      </c>
      <c r="G14" s="20"/>
      <c r="H14" s="21"/>
      <c r="I14" s="20" t="n">
        <v>9</v>
      </c>
      <c r="J14" s="21"/>
      <c r="K14" s="20" t="n">
        <v>0</v>
      </c>
      <c r="L14" s="21" t="n">
        <v>0</v>
      </c>
      <c r="M14" s="20" t="n">
        <v>64</v>
      </c>
      <c r="N14" s="22" t="n">
        <v>0.76</v>
      </c>
    </row>
    <row r="15" s="23" customFormat="true" ht="12.8" hidden="false" customHeight="false" outlineLevel="0" collapsed="false">
      <c r="A15" s="19" t="s">
        <v>28</v>
      </c>
      <c r="B15" s="20" t="s">
        <v>25</v>
      </c>
      <c r="C15" s="20" t="s">
        <v>31</v>
      </c>
      <c r="D15" s="20" t="s">
        <v>32</v>
      </c>
      <c r="E15" s="20" t="n">
        <v>30</v>
      </c>
      <c r="F15" s="20" t="n">
        <v>24</v>
      </c>
      <c r="G15" s="20"/>
      <c r="H15" s="21"/>
      <c r="I15" s="20" t="n">
        <v>6</v>
      </c>
      <c r="J15" s="21"/>
      <c r="K15" s="20" t="n">
        <v>0</v>
      </c>
      <c r="L15" s="21" t="n">
        <v>0</v>
      </c>
      <c r="M15" s="20" t="n">
        <v>69</v>
      </c>
      <c r="N15" s="22" t="n">
        <v>0.8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27</v>
      </c>
      <c r="F16" s="20" t="n">
        <v>25</v>
      </c>
      <c r="G16" s="20"/>
      <c r="H16" s="21"/>
      <c r="I16" s="20" t="n">
        <v>2</v>
      </c>
      <c r="J16" s="21"/>
      <c r="K16" s="20" t="n">
        <v>0</v>
      </c>
      <c r="L16" s="21" t="n">
        <v>0</v>
      </c>
      <c r="M16" s="20" t="n">
        <v>83</v>
      </c>
      <c r="N16" s="22" t="n">
        <v>0.74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96</v>
      </c>
      <c r="N17" s="22" t="n">
        <v>0.88</v>
      </c>
    </row>
    <row r="18" s="23" customFormat="true" ht="23.85" hidden="false" customHeight="false" outlineLevel="0" collapsed="false">
      <c r="A18" s="19" t="s">
        <v>37</v>
      </c>
      <c r="B18" s="20" t="s">
        <v>25</v>
      </c>
      <c r="C18" s="20" t="s">
        <v>38</v>
      </c>
      <c r="D18" s="20" t="s">
        <v>30</v>
      </c>
      <c r="E18" s="20" t="n">
        <v>2</v>
      </c>
      <c r="F18" s="20" t="n">
        <v>2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105</v>
      </c>
      <c r="F28" s="25" t="n">
        <f aca="false">SUM(F14:F27)</f>
        <v>88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82.4</v>
      </c>
      <c r="N28" s="27" t="n">
        <f aca="false">AVERAGE(N14:N27)</f>
        <v>0.836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D15" activeCellId="0" sqref="D15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27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56</v>
      </c>
      <c r="N14" s="22" t="n">
        <v>0.71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45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22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59</v>
      </c>
      <c r="N15" s="22" t="n">
        <v>0.73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45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26</v>
      </c>
      <c r="G16" s="20"/>
      <c r="H16" s="21"/>
      <c r="I16" s="20" t="n">
        <f aca="false">(E16-SUM(F16:G16))-K16</f>
        <v>1</v>
      </c>
      <c r="J16" s="21"/>
      <c r="K16" s="20" t="n">
        <v>0</v>
      </c>
      <c r="L16" s="21" t="n">
        <f aca="false">K16/E16</f>
        <v>0</v>
      </c>
      <c r="M16" s="20" t="n">
        <v>86</v>
      </c>
      <c r="N16" s="22" t="n">
        <v>0.85</v>
      </c>
    </row>
    <row r="17" s="23" customFormat="true" ht="22.35" hidden="false" customHeight="true" outlineLevel="0" collapsed="false">
      <c r="A17" s="20" t="str">
        <f aca="false">'1'!A17</f>
        <v>DISEÑO DE NEGOCIOS DIGITALES</v>
      </c>
      <c r="B17" s="20" t="s">
        <v>45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90</v>
      </c>
      <c r="N17" s="22" t="n">
        <v>1</v>
      </c>
    </row>
    <row r="18" s="23" customFormat="true" ht="26.1" hidden="false" customHeight="true" outlineLevel="0" collapsed="false">
      <c r="A18" s="20" t="s">
        <v>37</v>
      </c>
      <c r="B18" s="20" t="s">
        <v>45</v>
      </c>
      <c r="C18" s="20" t="s">
        <v>38</v>
      </c>
      <c r="D18" s="20" t="s">
        <v>30</v>
      </c>
      <c r="E18" s="20" t="n">
        <v>2</v>
      </c>
      <c r="F18" s="20" t="n">
        <v>2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94</v>
      </c>
      <c r="N18" s="22" t="n">
        <v>0.5</v>
      </c>
    </row>
    <row r="19" s="23" customFormat="true" ht="23.85" hidden="false" customHeight="false" outlineLevel="0" collapsed="false">
      <c r="A19" s="20" t="s">
        <v>37</v>
      </c>
      <c r="B19" s="20" t="s">
        <v>46</v>
      </c>
      <c r="C19" s="20" t="s">
        <v>38</v>
      </c>
      <c r="D19" s="20" t="s">
        <v>30</v>
      </c>
      <c r="E19" s="20" t="n">
        <v>2</v>
      </c>
      <c r="F19" s="20" t="n">
        <v>2</v>
      </c>
      <c r="G19" s="20"/>
      <c r="H19" s="21"/>
      <c r="I19" s="20" t="n">
        <f aca="false">(E19-SUM(F19:G19))-K19</f>
        <v>0</v>
      </c>
      <c r="J19" s="21"/>
      <c r="K19" s="20" t="n">
        <v>0</v>
      </c>
      <c r="L19" s="21" t="n">
        <f aca="false">K19/E19</f>
        <v>0</v>
      </c>
      <c r="M19" s="20" t="n">
        <v>100</v>
      </c>
      <c r="N19" s="22" t="n">
        <v>1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107</v>
      </c>
      <c r="F28" s="25" t="n">
        <f aca="false">SUM(F14:F27)</f>
        <v>87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80.8333333333333</v>
      </c>
      <c r="N28" s="27" t="n">
        <f aca="false">AVERAGE(N14:N27)</f>
        <v>0.798333333333333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O31" activeCellId="0" sqref="O31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46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32</v>
      </c>
      <c r="G14" s="20"/>
      <c r="H14" s="21"/>
      <c r="I14" s="20" t="n">
        <f aca="false">(E14-SUM(F14:G14))-K14</f>
        <v>6</v>
      </c>
      <c r="J14" s="21"/>
      <c r="K14" s="20" t="n">
        <v>0</v>
      </c>
      <c r="L14" s="21" t="n">
        <f aca="false">K14/E14</f>
        <v>0</v>
      </c>
      <c r="M14" s="20" t="n">
        <v>77</v>
      </c>
      <c r="N14" s="22" t="n">
        <v>0.76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46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25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0.83</v>
      </c>
    </row>
    <row r="16" s="23" customFormat="true" ht="12.8" hidden="false" customHeight="false" outlineLevel="0" collapsed="false">
      <c r="A16" s="20" t="s">
        <v>47</v>
      </c>
      <c r="B16" s="20" t="s">
        <v>46</v>
      </c>
      <c r="C16" s="20" t="s">
        <v>34</v>
      </c>
      <c r="D16" s="20" t="s">
        <v>30</v>
      </c>
      <c r="E16" s="20" t="n">
        <v>27</v>
      </c>
      <c r="F16" s="20" t="n">
        <v>22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v>0</v>
      </c>
      <c r="M16" s="20" t="n">
        <v>80</v>
      </c>
      <c r="N16" s="22" t="n">
        <v>0.81</v>
      </c>
    </row>
    <row r="17" s="23" customFormat="true" ht="12.8" hidden="false" customHeight="false" outlineLevel="0" collapsed="false">
      <c r="A17" s="20" t="s">
        <v>48</v>
      </c>
      <c r="B17" s="20" t="s">
        <v>46</v>
      </c>
      <c r="C17" s="20" t="s">
        <v>36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v>0</v>
      </c>
      <c r="M17" s="20" t="n">
        <v>99</v>
      </c>
      <c r="N17" s="22" t="n">
        <v>0.88</v>
      </c>
    </row>
    <row r="18" s="23" customFormat="true" ht="27.2" hidden="false" customHeight="true" outlineLevel="0" collapsed="false">
      <c r="A18" s="20" t="s">
        <v>37</v>
      </c>
      <c r="B18" s="20" t="s">
        <v>49</v>
      </c>
      <c r="C18" s="20" t="s">
        <v>38</v>
      </c>
      <c r="D18" s="20" t="s">
        <v>30</v>
      </c>
      <c r="E18" s="20" t="n">
        <v>2</v>
      </c>
      <c r="F18" s="37" t="n">
        <v>2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customFormat="false" ht="12.8" hidden="false" customHeight="false" outlineLevel="0" collapsed="false">
      <c r="A29" s="24" t="s">
        <v>39</v>
      </c>
      <c r="B29" s="25" t="s">
        <v>40</v>
      </c>
      <c r="C29" s="25" t="s">
        <v>40</v>
      </c>
      <c r="D29" s="25" t="s">
        <v>40</v>
      </c>
      <c r="E29" s="25" t="n">
        <f aca="false">SUM(E14:E28)</f>
        <v>105</v>
      </c>
      <c r="F29" s="25" t="n">
        <f aca="false">SUM(F14:F28)</f>
        <v>89</v>
      </c>
      <c r="G29" s="25" t="n">
        <f aca="false">SUM(G14:G28)</f>
        <v>0</v>
      </c>
      <c r="H29" s="26"/>
      <c r="I29" s="25" t="n">
        <f aca="false">(E29-SUM(F29:G29))-K29</f>
        <v>16</v>
      </c>
      <c r="J29" s="26"/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87</v>
      </c>
      <c r="N29" s="27" t="n">
        <f aca="false">AVERAGE(N14:N28)</f>
        <v>0.856</v>
      </c>
    </row>
    <row r="31" customFormat="false" ht="120" hidden="false" customHeight="true" outlineLevel="0" collapsed="false">
      <c r="A31" s="28" t="s">
        <v>41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5" hidden="false" customHeight="false" outlineLevel="0" collapsed="false">
      <c r="A33" s="29"/>
    </row>
    <row r="34" customFormat="false" ht="12" hidden="false" customHeight="true" outlineLevel="0" collapsed="false">
      <c r="B34" s="30" t="s">
        <v>42</v>
      </c>
      <c r="C34" s="30"/>
      <c r="D34" s="30"/>
      <c r="G34" s="4" t="s">
        <v>43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5" hidden="true" customHeight="false" outlineLevel="0" collapsed="false"/>
    <row r="38" customFormat="false" ht="45" hidden="false" customHeight="true" outlineLevel="0" collapsed="false">
      <c r="B38" s="33" t="str">
        <f aca="false">B10</f>
        <v>MTI. ROSARIO CARVAJAL HERNÁNDEZ</v>
      </c>
      <c r="C38" s="33"/>
      <c r="D38" s="33"/>
      <c r="E38" s="34"/>
      <c r="F38" s="34"/>
      <c r="G38" s="35" t="s">
        <v>44</v>
      </c>
      <c r="H38" s="35"/>
      <c r="I38" s="35"/>
      <c r="J38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J22" activeCellId="0" sqref="J22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49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25</v>
      </c>
      <c r="G14" s="20"/>
      <c r="H14" s="21"/>
      <c r="I14" s="20" t="n">
        <f aca="false">(E14-SUM(F14:G14))-K14</f>
        <v>13</v>
      </c>
      <c r="J14" s="21"/>
      <c r="K14" s="20" t="n">
        <v>0</v>
      </c>
      <c r="L14" s="21" t="n">
        <f aca="false">K14/E14</f>
        <v>0</v>
      </c>
      <c r="M14" s="20" t="n">
        <v>58</v>
      </c>
      <c r="N14" s="22" t="n">
        <v>0.66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49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19</v>
      </c>
      <c r="G15" s="20"/>
      <c r="H15" s="21"/>
      <c r="I15" s="20" t="n">
        <f aca="false">(E15-SUM(F15:G15))-K15</f>
        <v>11</v>
      </c>
      <c r="J15" s="21"/>
      <c r="K15" s="20" t="n">
        <v>0</v>
      </c>
      <c r="L15" s="21" t="n">
        <f aca="false">K15/E15</f>
        <v>0</v>
      </c>
      <c r="M15" s="20" t="n">
        <v>58</v>
      </c>
      <c r="N15" s="22" t="n">
        <v>0.63</v>
      </c>
    </row>
    <row r="16" s="23" customFormat="true" ht="12.8" hidden="false" customHeight="false" outlineLevel="0" collapsed="false">
      <c r="A16" s="20" t="s">
        <v>33</v>
      </c>
      <c r="B16" s="20" t="s">
        <v>49</v>
      </c>
      <c r="C16" s="20" t="s">
        <v>34</v>
      </c>
      <c r="D16" s="20" t="str">
        <f aca="false">'1'!D16</f>
        <v>IINF</v>
      </c>
      <c r="E16" s="20" t="n">
        <v>27</v>
      </c>
      <c r="F16" s="20" t="n">
        <v>24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86</v>
      </c>
      <c r="N16" s="22" t="n">
        <v>0.81</v>
      </c>
    </row>
    <row r="17" s="23" customFormat="true" ht="12.8" hidden="false" customHeight="false" outlineLevel="0" collapsed="false">
      <c r="A17" s="20" t="str">
        <f aca="false">'1'!A16</f>
        <v>AUDITORÍA INFORMÁTICA</v>
      </c>
      <c r="B17" s="20" t="s">
        <v>50</v>
      </c>
      <c r="C17" s="20" t="str">
        <f aca="false">'1'!C16</f>
        <v>510A</v>
      </c>
      <c r="D17" s="20" t="str">
        <f aca="false">'1'!D17</f>
        <v>IINF</v>
      </c>
      <c r="E17" s="20" t="n">
        <f aca="false">'1'!E16</f>
        <v>27</v>
      </c>
      <c r="F17" s="20" t="n">
        <v>24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86</v>
      </c>
      <c r="N17" s="22" t="n">
        <v>0.81</v>
      </c>
    </row>
    <row r="18" s="23" customFormat="true" ht="25.7" hidden="false" customHeight="true" outlineLevel="0" collapsed="false">
      <c r="A18" s="20" t="str">
        <f aca="false">'1'!A17</f>
        <v>DISEÑO DE NEGOCIOS DIGITALES</v>
      </c>
      <c r="B18" s="20" t="s">
        <v>49</v>
      </c>
      <c r="C18" s="20" t="str">
        <f aca="false">'1'!C17</f>
        <v>710B</v>
      </c>
      <c r="D18" s="20" t="str">
        <f aca="false">'1'!D18</f>
        <v>IINF</v>
      </c>
      <c r="E18" s="20" t="n">
        <f aca="false">'1'!E17</f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90</v>
      </c>
      <c r="N18" s="22" t="n">
        <v>0.75</v>
      </c>
    </row>
    <row r="19" s="23" customFormat="true" ht="23.55" hidden="false" customHeight="false" outlineLevel="0" collapsed="false">
      <c r="A19" s="20" t="s">
        <v>37</v>
      </c>
      <c r="B19" s="20" t="s">
        <v>50</v>
      </c>
      <c r="C19" s="20" t="s">
        <v>38</v>
      </c>
      <c r="D19" s="20" t="s">
        <v>30</v>
      </c>
      <c r="E19" s="20" t="n">
        <v>2</v>
      </c>
      <c r="F19" s="20" t="n">
        <v>2</v>
      </c>
      <c r="G19" s="20"/>
      <c r="H19" s="21"/>
      <c r="I19" s="20" t="n">
        <f aca="false">(E19-SUM(F19:G19))-K19</f>
        <v>0</v>
      </c>
      <c r="J19" s="21"/>
      <c r="K19" s="20" t="n">
        <v>0</v>
      </c>
      <c r="L19" s="21" t="n">
        <v>0</v>
      </c>
      <c r="M19" s="20" t="n">
        <v>95</v>
      </c>
      <c r="N19" s="22" t="n">
        <v>0.5</v>
      </c>
    </row>
    <row r="20" s="23" customFormat="true" ht="23.55" hidden="false" customHeight="false" outlineLevel="0" collapsed="false">
      <c r="A20" s="20" t="s">
        <v>37</v>
      </c>
      <c r="B20" s="20" t="s">
        <v>51</v>
      </c>
      <c r="C20" s="20" t="s">
        <v>38</v>
      </c>
      <c r="D20" s="20" t="s">
        <v>30</v>
      </c>
      <c r="E20" s="20" t="n">
        <v>2</v>
      </c>
      <c r="F20" s="20" t="n">
        <v>2</v>
      </c>
      <c r="G20" s="20"/>
      <c r="H20" s="21"/>
      <c r="I20" s="20" t="n">
        <f aca="false">(E20-SUM(F20:G20))-K20</f>
        <v>0</v>
      </c>
      <c r="J20" s="21"/>
      <c r="K20" s="20" t="n">
        <v>0</v>
      </c>
      <c r="L20" s="21" t="n">
        <v>0</v>
      </c>
      <c r="M20" s="20" t="n">
        <v>95</v>
      </c>
      <c r="N20" s="22" t="n">
        <v>0.5</v>
      </c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</row>
    <row r="29" customFormat="false" ht="12.8" hidden="false" customHeight="false" outlineLevel="0" collapsed="false">
      <c r="A29" s="24" t="s">
        <v>39</v>
      </c>
      <c r="B29" s="25" t="s">
        <v>40</v>
      </c>
      <c r="C29" s="25" t="s">
        <v>40</v>
      </c>
      <c r="D29" s="25" t="s">
        <v>40</v>
      </c>
      <c r="E29" s="25" t="n">
        <f aca="false">SUM(E14:E28)</f>
        <v>134</v>
      </c>
      <c r="F29" s="25" t="n">
        <f aca="false">SUM(F14:F28)</f>
        <v>104</v>
      </c>
      <c r="G29" s="25" t="n">
        <f aca="false">SUM(G14:G28)</f>
        <v>0</v>
      </c>
      <c r="H29" s="26"/>
      <c r="I29" s="25" t="n">
        <f aca="false">(E29-SUM(F29:G29))-K29</f>
        <v>30</v>
      </c>
      <c r="J29" s="26"/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81.1428571428571</v>
      </c>
      <c r="N29" s="27" t="n">
        <f aca="false">AVERAGE(N14:N28)</f>
        <v>0.665714285714286</v>
      </c>
    </row>
    <row r="31" customFormat="false" ht="120" hidden="false" customHeight="true" outlineLevel="0" collapsed="false">
      <c r="A31" s="28" t="s">
        <v>41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5" hidden="false" customHeight="false" outlineLevel="0" collapsed="false">
      <c r="A33" s="29"/>
    </row>
    <row r="34" customFormat="false" ht="12" hidden="false" customHeight="true" outlineLevel="0" collapsed="false">
      <c r="B34" s="30" t="s">
        <v>42</v>
      </c>
      <c r="C34" s="30"/>
      <c r="D34" s="30"/>
      <c r="G34" s="4" t="s">
        <v>43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5" hidden="true" customHeight="false" outlineLevel="0" collapsed="false"/>
    <row r="38" customFormat="false" ht="45" hidden="false" customHeight="true" outlineLevel="0" collapsed="false">
      <c r="B38" s="33" t="str">
        <f aca="false">B10</f>
        <v>MTI. ROSARIO CARVAJAL HERNÁNDEZ</v>
      </c>
      <c r="C38" s="33"/>
      <c r="D38" s="33"/>
      <c r="E38" s="34"/>
      <c r="F38" s="34"/>
      <c r="G38" s="35" t="s">
        <v>44</v>
      </c>
      <c r="H38" s="35"/>
      <c r="I38" s="35"/>
      <c r="J38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true" showOutlineSymbols="true" defaultGridColor="true" view="normal" topLeftCell="A12" colorId="64" zoomScale="60" zoomScaleNormal="60" zoomScalePageLayoutView="100" workbookViewId="0">
      <selection pane="topLeft" activeCell="G15" activeCellId="0" sqref="G15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17</v>
      </c>
      <c r="G14" s="20" t="n">
        <v>10</v>
      </c>
      <c r="H14" s="21" t="n">
        <f aca="false">F14/E14</f>
        <v>0.447368421052632</v>
      </c>
      <c r="I14" s="20" t="n">
        <f aca="false">(E14-SUM(F14:G14))-K14</f>
        <v>11</v>
      </c>
      <c r="J14" s="21" t="n">
        <f aca="false">I14/E14</f>
        <v>0.289473684210526</v>
      </c>
      <c r="K14" s="20" t="n">
        <v>0</v>
      </c>
      <c r="L14" s="21" t="n">
        <f aca="false">K14/E14</f>
        <v>0</v>
      </c>
      <c r="M14" s="20" t="n">
        <v>70</v>
      </c>
      <c r="N14" s="22" t="n">
        <v>0.71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53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18</v>
      </c>
      <c r="G15" s="20" t="n">
        <v>5</v>
      </c>
      <c r="H15" s="21" t="n">
        <f aca="false">F15/E15</f>
        <v>0.6</v>
      </c>
      <c r="I15" s="20" t="n">
        <f aca="false">(E15-SUM(F15:G15))-K15</f>
        <v>7</v>
      </c>
      <c r="J15" s="21" t="n">
        <f aca="false">I15/E15</f>
        <v>0.233333333333333</v>
      </c>
      <c r="K15" s="20" t="n">
        <v>0</v>
      </c>
      <c r="L15" s="21" t="n">
        <f aca="false">K15/E15</f>
        <v>0</v>
      </c>
      <c r="M15" s="20" t="n">
        <v>71</v>
      </c>
      <c r="N15" s="22" t="n">
        <v>0.77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53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22</v>
      </c>
      <c r="G16" s="20" t="n">
        <v>3</v>
      </c>
      <c r="H16" s="21" t="n">
        <f aca="false">F16/E16</f>
        <v>0.814814814814815</v>
      </c>
      <c r="I16" s="20" t="n">
        <f aca="false">(E16-SUM(F16:G16))-K16</f>
        <v>2</v>
      </c>
      <c r="J16" s="21" t="n">
        <f aca="false">I16/E16</f>
        <v>0.0740740740740741</v>
      </c>
      <c r="K16" s="20" t="n">
        <v>0</v>
      </c>
      <c r="L16" s="21" t="n">
        <f aca="false">K16/E16</f>
        <v>0</v>
      </c>
      <c r="M16" s="20" t="n">
        <v>89</v>
      </c>
      <c r="N16" s="22" t="n">
        <v>0.74</v>
      </c>
    </row>
    <row r="17" s="23" customFormat="true" ht="23.85" hidden="false" customHeight="false" outlineLevel="0" collapsed="false">
      <c r="A17" s="20" t="str">
        <f aca="false">'1'!A17</f>
        <v>DISEÑO DE NEGOCIOS DIGITALES</v>
      </c>
      <c r="B17" s="20" t="s">
        <v>53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8</v>
      </c>
      <c r="G17" s="20" t="n">
        <v>0</v>
      </c>
      <c r="H17" s="21" t="n">
        <f aca="false">F17/E17</f>
        <v>1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94</v>
      </c>
      <c r="N17" s="22" t="n">
        <v>0.75</v>
      </c>
    </row>
    <row r="18" s="23" customFormat="true" ht="23.55" hidden="false" customHeight="false" outlineLevel="0" collapsed="false">
      <c r="A18" s="20" t="s">
        <v>37</v>
      </c>
      <c r="B18" s="20" t="s">
        <v>53</v>
      </c>
      <c r="C18" s="20" t="s">
        <v>38</v>
      </c>
      <c r="D18" s="20" t="s">
        <v>30</v>
      </c>
      <c r="E18" s="20" t="n">
        <v>2</v>
      </c>
      <c r="F18" s="20" t="n">
        <v>2</v>
      </c>
      <c r="G18" s="20" t="n">
        <v>0</v>
      </c>
      <c r="H18" s="21" t="n">
        <f aca="false">F18/E18</f>
        <v>1</v>
      </c>
      <c r="I18" s="20" t="n">
        <v>0</v>
      </c>
      <c r="J18" s="21" t="n">
        <f aca="false">I18/E18</f>
        <v>0</v>
      </c>
      <c r="K18" s="20" t="n">
        <v>0</v>
      </c>
      <c r="L18" s="21" t="n">
        <f aca="false">K18/E18</f>
        <v>0</v>
      </c>
      <c r="M18" s="20" t="n">
        <v>91</v>
      </c>
      <c r="N18" s="22" t="n">
        <v>1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105</v>
      </c>
      <c r="F28" s="25" t="n">
        <f aca="false">SUM(F14:F27)</f>
        <v>67</v>
      </c>
      <c r="G28" s="25" t="n">
        <f aca="false">SUM(G14:G27)</f>
        <v>18</v>
      </c>
      <c r="H28" s="26" t="n">
        <f aca="false">SUM(F28:G28)/E28</f>
        <v>0.80952380952381</v>
      </c>
      <c r="I28" s="25" t="n">
        <f aca="false">(E28-SUM(F28:G28))-K28</f>
        <v>20</v>
      </c>
      <c r="J28" s="26" t="n">
        <f aca="false">I28/E28</f>
        <v>0.19047619047619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83</v>
      </c>
      <c r="N28" s="27" t="n">
        <f aca="false">AVERAGE(N14:N27)</f>
        <v>0.794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2024-01-11T21:32:21Z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