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REPORTES\2DO REPORTE\"/>
    </mc:Choice>
  </mc:AlternateContent>
  <xr:revisionPtr revIDLastSave="0" documentId="13_ncr:1_{474B8EE5-A6A6-45E1-ABF9-62B43DCB4F3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<sst xmlns="http://schemas.openxmlformats.org/spreadsheetml/2006/main" count="204" uniqueCount="47">
  <si>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</si>
  <si>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</si>
  <si>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</si>
  <si>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</si>
  <si>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</si>
  <si>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</si>
  <si>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</si>
  <si>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</si>
  <si>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</si>
  <si>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</si>
  <si>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</si>
  <si>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</si>
  <si>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</si>
  <si>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</si>
  <si>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</si>
  <si>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</si>
  <si>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</si>
  <si>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</si>
  <si>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</si>
  <si>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</si>
  <si>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</si>
  <si>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</si>
  <si>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</si>
  <si>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</si>
  <si>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</si>
  <si>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</si>
  <si>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</si>
  <si>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</si>
  <si>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</si>
  <si>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</si>
  <si>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</si>
  <si>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</si>
  <si>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Sept 23- Ene 24</t>
  </si>
  <si>
    <t>FUNDAMENTOS DE GESTION EMPRESARIAL</t>
  </si>
  <si>
    <t>107B</t>
  </si>
  <si>
    <t>107C</t>
  </si>
  <si>
    <t>IGEM</t>
  </si>
  <si>
    <t>HABILIDADES DIRECTIVAS I</t>
  </si>
  <si>
    <t>307 B</t>
  </si>
  <si>
    <t>307 C</t>
  </si>
  <si>
    <t>GESTIÓN DE LA PROPIEDAD INTELECTUAL EN LAS ORGANIZACIONES</t>
  </si>
  <si>
    <t>707A</t>
  </si>
  <si>
    <t>II</t>
  </si>
  <si>
    <t>307B</t>
  </si>
  <si>
    <t>307C</t>
  </si>
  <si>
    <t>Mtra. Ana Karenina Cordoba Ferman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</si>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</sst>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="85" zoomScaleNormal="85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32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33</v>
      </c>
      <c r="B14" s="9" t="s">
        <v>21</v>
      </c>
      <c r="C14" s="9" t="s">
        <v>34</v>
      </c>
      <c r="D14" s="9" t="s">
        <v>36</v>
      </c>
      <c r="E14" s="9"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67</v>
      </c>
      <c r="N14" s="15">
        <v>0.77</v>
      </c>
    </row>
    <row r="15" spans="1:14" s="11" customFormat="1" ht="25" x14ac:dyDescent="0.25">
      <c r="A15" s="8" t="s">
        <v>33</v>
      </c>
      <c r="B15" s="9" t="s">
        <v>21</v>
      </c>
      <c r="C15" s="9" t="s">
        <v>35</v>
      </c>
      <c r="D15" s="9" t="s">
        <v>36</v>
      </c>
      <c r="E15" s="9">
        <v>30</v>
      </c>
      <c r="F15" s="9">
        <v>27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75</v>
      </c>
      <c r="N15" s="15">
        <v>0.87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17</v>
      </c>
      <c r="F16" s="9">
        <v>14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76</v>
      </c>
      <c r="N16" s="15">
        <v>0.71</v>
      </c>
    </row>
    <row r="17" spans="1:14" s="11" customFormat="1" ht="25" x14ac:dyDescent="0.25">
      <c r="A17" s="8" t="s">
        <v>37</v>
      </c>
      <c r="B17" s="9" t="s">
        <v>21</v>
      </c>
      <c r="C17" s="9" t="s">
        <v>39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94</v>
      </c>
      <c r="N17" s="15">
        <v>0.69</v>
      </c>
    </row>
    <row r="18" spans="1:14" s="11" customFormat="1" ht="25" x14ac:dyDescent="0.25">
      <c r="A18" s="8" t="s">
        <v>40</v>
      </c>
      <c r="B18" s="9" t="s">
        <v>21</v>
      </c>
      <c r="C18" s="9" t="s">
        <v>41</v>
      </c>
      <c r="D18" s="9" t="s">
        <v>36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96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110</v>
      </c>
      <c r="G28" s="17">
        <f>SUM(G14:G27)</f>
        <v>0</v>
      </c>
      <c r="H28" s="18">
        <f>SUM(F28:G28)/E28</f>
        <v>0.89430894308943087</v>
      </c>
      <c r="I28" s="17">
        <f t="shared" ref="I28" si="0">(E28-SUM(F28:G28))-K28</f>
        <v>13</v>
      </c>
      <c r="J28" s="18">
        <f t="shared" ref="J28" si="1">I28/E28</f>
        <v>0.10569105691056911</v>
      </c>
      <c r="K28" s="17">
        <f>SUM(K14:K27)</f>
        <v>0</v>
      </c>
      <c r="L28" s="18">
        <f t="shared" ref="L28" si="2">K28/E28</f>
        <v>0</v>
      </c>
      <c r="M28" s="17">
        <f>AVERAGE(M14:M27)</f>
        <v>81.599999999999994</v>
      </c>
      <c r="N28" s="19">
        <f>AVERAGE(N14:N27)</f>
        <v>0.74199999999999999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">
        <v>32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33</v>
      </c>
      <c r="B14" s="9" t="s">
        <v>46</v>
      </c>
      <c r="C14" s="9" t="s">
        <v>34</v>
      </c>
      <c r="D14" s="9" t="s">
        <v>36</v>
      </c>
      <c r="E14" s="9">
        <v>30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33</v>
      </c>
      <c r="B15" s="9" t="s">
        <v>46</v>
      </c>
      <c r="C15" s="9" t="s">
        <v>35</v>
      </c>
      <c r="D15" s="9" t="s">
        <v>36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1" t="s">
        <v>37</v>
      </c>
      <c r="B16" s="9" t="s">
        <v>42</v>
      </c>
      <c r="C16" s="9" t="s">
        <v>43</v>
      </c>
      <c r="D16" s="9" t="s">
        <v>36</v>
      </c>
      <c r="E16" s="9">
        <v>17</v>
      </c>
      <c r="F16" s="9">
        <v>16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0.82</v>
      </c>
    </row>
    <row r="17" spans="1:14" s="11" customFormat="1" x14ac:dyDescent="0.25">
      <c r="A17" s="21" t="s">
        <v>37</v>
      </c>
      <c r="B17" s="9" t="s">
        <v>42</v>
      </c>
      <c r="C17" s="9" t="s">
        <v>44</v>
      </c>
      <c r="D17" s="9" t="s">
        <v>36</v>
      </c>
      <c r="E17" s="9">
        <v>16</v>
      </c>
      <c r="F17" s="9">
        <v>15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93</v>
      </c>
      <c r="N17" s="15">
        <v>0.88</v>
      </c>
    </row>
    <row r="18" spans="1:14" s="11" customFormat="1" ht="25" x14ac:dyDescent="0.25">
      <c r="A18" s="21" t="s">
        <v>40</v>
      </c>
      <c r="B18" s="9" t="s">
        <v>42</v>
      </c>
      <c r="C18" s="9" t="s">
        <v>41</v>
      </c>
      <c r="D18" s="9" t="s">
        <v>36</v>
      </c>
      <c r="E18" s="9">
        <v>30</v>
      </c>
      <c r="F18" s="9">
        <v>29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94</v>
      </c>
      <c r="N18" s="15">
        <v>0.87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60</v>
      </c>
      <c r="G28" s="17">
        <f>SUM(G14:G27)</f>
        <v>0</v>
      </c>
      <c r="H28" s="18">
        <f>SUM(F28:G28)/E28</f>
        <v>0.48780487804878048</v>
      </c>
      <c r="I28" s="17">
        <f t="shared" ref="I28" si="0">(E28-SUM(F28:G28))-K28</f>
        <v>63</v>
      </c>
      <c r="J28" s="18">
        <f t="shared" ref="J28" si="1">I28/E28</f>
        <v>0.51219512195121952</v>
      </c>
      <c r="K28" s="17">
        <f>SUM(K14:K27)</f>
        <v>0</v>
      </c>
      <c r="L28" s="18">
        <f t="shared" ref="L28" si="2">K28/E28</f>
        <v>0</v>
      </c>
      <c r="M28" s="17">
        <f>AVERAGE(M14:M27)</f>
        <v>91.666666666666671</v>
      </c>
      <c r="N28" s="19">
        <f>AVERAGE(N14:N27)</f>
        <v>0.85666666666666658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FUNDAMENTOS DE GESTION EMPRESARIAL</v>
      </c>
      <c r="B15" s="9"/>
      <c r="C15" s="9" t="str">
        <f>'1'!C15</f>
        <v>107C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HABILIDADES DIRECTIVAS I</v>
      </c>
      <c r="B17" s="9"/>
      <c r="C17" s="9" t="str">
        <f>'1'!C17</f>
        <v>307 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GESTIÓN DE LA PROPIEDAD INTELECTUAL EN LAS ORGANIZACIONES</v>
      </c>
      <c r="B18" s="9"/>
      <c r="C18" s="9" t="str">
        <f>'1'!C18</f>
        <v>707A</v>
      </c>
      <c r="D18" s="9" t="str">
        <f>'1'!D18</f>
        <v>IGEM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FUNDAMENTOS DE GESTION EMPRESARIAL</v>
      </c>
      <c r="B15" s="9"/>
      <c r="C15" s="9" t="str">
        <f>'1'!C15</f>
        <v>107C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HABILIDADES DIRECTIVAS I</v>
      </c>
      <c r="B17" s="9"/>
      <c r="C17" s="9" t="str">
        <f>'1'!C17</f>
        <v>307 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GESTIÓN DE LA PROPIEDAD INTELECTUAL EN LAS ORGANIZACIONES</v>
      </c>
      <c r="B18" s="9"/>
      <c r="C18" s="9" t="str">
        <f>'1'!C18</f>
        <v>707A</v>
      </c>
      <c r="D18" s="9" t="str">
        <f>'1'!D18</f>
        <v>IGEM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2023-11-09T00:35:23Z</dcterms:modified>
  <cp:category/>
  <cp:contentStatus/>
</cp:coreProperties>
</file>