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/>
  <mc:AlternateContent xmlns:mc="http://schemas.openxmlformats.org/markup-compatibility/2006">
    <mc:Choice Requires="x15">
      <x15ac:absPath xmlns:x15ac="http://schemas.microsoft.com/office/spreadsheetml/2010/11/ac" url="C:\Users\irmad\OneDrive\Documentos\SEMESTRE SEPT 23- ENE 24\ESCOLARIZADO\REPORTES\3ER REPORTE\"/>
    </mc:Choice>
  </mc:AlternateContent>
  <xr:revisionPtr revIDLastSave="0" documentId="13_ncr:1_{0C4968C3-20CB-40E8-8359-82A3A73B05F7}" xr6:coauthVersionLast="47" xr6:coauthVersionMax="47" xr10:uidLastSave="{00000000-0000-0000-0000-000000000000}"/>
  <bookViews>
    <workbookView xWindow="-110" yWindow="-110" windowWidth="19420" windowHeight="10300" activeTab="2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28" i="25" l="1"/>
  <c r="M28" i="25"/>
  <c r="K28" i="25"/>
  <c r="G28" i="25"/>
  <c r="F28" i="25"/>
  <c r="E27" i="25"/>
  <c r="I27" i="25" s="1"/>
  <c r="J27" i="25" s="1"/>
  <c r="D27" i="25"/>
  <c r="C27" i="25"/>
  <c r="A27" i="25"/>
  <c r="E26" i="25"/>
  <c r="I26" i="25" s="1"/>
  <c r="J26" i="25" s="1"/>
  <c r="D26" i="25"/>
  <c r="C26" i="25"/>
  <c r="A26" i="25"/>
  <c r="E25" i="25"/>
  <c r="I25" i="25" s="1"/>
  <c r="J25" i="25" s="1"/>
  <c r="D25" i="25"/>
  <c r="C25" i="25"/>
  <c r="A25" i="25"/>
  <c r="E24" i="25"/>
  <c r="I24" i="25" s="1"/>
  <c r="J24" i="25" s="1"/>
  <c r="D24" i="25"/>
  <c r="C24" i="25"/>
  <c r="A24" i="25"/>
  <c r="E23" i="25"/>
  <c r="I23" i="25" s="1"/>
  <c r="J23" i="25" s="1"/>
  <c r="D23" i="25"/>
  <c r="C23" i="25"/>
  <c r="A23" i="25"/>
  <c r="E22" i="25"/>
  <c r="I22" i="25" s="1"/>
  <c r="J22" i="25" s="1"/>
  <c r="D22" i="25"/>
  <c r="C22" i="25"/>
  <c r="A22" i="25"/>
  <c r="E21" i="25"/>
  <c r="I21" i="25" s="1"/>
  <c r="J21" i="25" s="1"/>
  <c r="D21" i="25"/>
  <c r="C21" i="25"/>
  <c r="A21" i="25"/>
  <c r="E20" i="25"/>
  <c r="I20" i="25" s="1"/>
  <c r="J20" i="25" s="1"/>
  <c r="D20" i="25"/>
  <c r="C20" i="25"/>
  <c r="A20" i="25"/>
  <c r="E19" i="25"/>
  <c r="I19" i="25" s="1"/>
  <c r="J19" i="25" s="1"/>
  <c r="D19" i="25"/>
  <c r="C19" i="25"/>
  <c r="A19" i="25"/>
  <c r="E18" i="25"/>
  <c r="I18" i="25" s="1"/>
  <c r="J18" i="25" s="1"/>
  <c r="D18" i="25"/>
  <c r="C18" i="25"/>
  <c r="A18" i="25"/>
  <c r="E17" i="25"/>
  <c r="I17" i="25" s="1"/>
  <c r="J17" i="25" s="1"/>
  <c r="D17" i="25"/>
  <c r="C17" i="25"/>
  <c r="A17" i="25"/>
  <c r="E16" i="25"/>
  <c r="I16" i="25" s="1"/>
  <c r="J16" i="25" s="1"/>
  <c r="D16" i="25"/>
  <c r="C16" i="25"/>
  <c r="A16" i="25"/>
  <c r="E15" i="25"/>
  <c r="I15" i="25" s="1"/>
  <c r="J15" i="25" s="1"/>
  <c r="D15" i="25"/>
  <c r="C15" i="25"/>
  <c r="A15" i="25"/>
  <c r="B10" i="25"/>
  <c r="B37" i="25" s="1"/>
  <c r="N28" i="24"/>
  <c r="M28" i="24"/>
  <c r="K28" i="24"/>
  <c r="G28" i="24"/>
  <c r="F28" i="24"/>
  <c r="E27" i="24"/>
  <c r="I27" i="24" s="1"/>
  <c r="J27" i="24" s="1"/>
  <c r="D27" i="24"/>
  <c r="C27" i="24"/>
  <c r="A27" i="24"/>
  <c r="E26" i="24"/>
  <c r="I26" i="24" s="1"/>
  <c r="J26" i="24" s="1"/>
  <c r="D26" i="24"/>
  <c r="C26" i="24"/>
  <c r="A26" i="24"/>
  <c r="E25" i="24"/>
  <c r="I25" i="24" s="1"/>
  <c r="J25" i="24" s="1"/>
  <c r="D25" i="24"/>
  <c r="C25" i="24"/>
  <c r="A25" i="24"/>
  <c r="E24" i="24"/>
  <c r="I24" i="24" s="1"/>
  <c r="J24" i="24" s="1"/>
  <c r="D24" i="24"/>
  <c r="C24" i="24"/>
  <c r="A24" i="24"/>
  <c r="E23" i="24"/>
  <c r="I23" i="24" s="1"/>
  <c r="J23" i="24" s="1"/>
  <c r="D23" i="24"/>
  <c r="C23" i="24"/>
  <c r="A23" i="24"/>
  <c r="E22" i="24"/>
  <c r="I22" i="24" s="1"/>
  <c r="J22" i="24" s="1"/>
  <c r="D22" i="24"/>
  <c r="C22" i="24"/>
  <c r="A22" i="24"/>
  <c r="E21" i="24"/>
  <c r="I21" i="24" s="1"/>
  <c r="J21" i="24" s="1"/>
  <c r="D21" i="24"/>
  <c r="C21" i="24"/>
  <c r="A21" i="24"/>
  <c r="E20" i="24"/>
  <c r="I20" i="24" s="1"/>
  <c r="J20" i="24" s="1"/>
  <c r="D20" i="24"/>
  <c r="C20" i="24"/>
  <c r="A20" i="24"/>
  <c r="E19" i="24"/>
  <c r="I19" i="24" s="1"/>
  <c r="J19" i="24" s="1"/>
  <c r="D19" i="24"/>
  <c r="C19" i="24"/>
  <c r="A19" i="24"/>
  <c r="E18" i="24"/>
  <c r="I18" i="24" s="1"/>
  <c r="J18" i="24" s="1"/>
  <c r="D18" i="24"/>
  <c r="C18" i="24"/>
  <c r="A18" i="24"/>
  <c r="E17" i="24"/>
  <c r="I17" i="24" s="1"/>
  <c r="J17" i="24" s="1"/>
  <c r="D17" i="24"/>
  <c r="C17" i="24"/>
  <c r="A17" i="24"/>
  <c r="E16" i="24"/>
  <c r="I16" i="24" s="1"/>
  <c r="J16" i="24" s="1"/>
  <c r="D16" i="24"/>
  <c r="C16" i="24"/>
  <c r="A16" i="24"/>
  <c r="E15" i="24"/>
  <c r="I15" i="24" s="1"/>
  <c r="J15" i="24" s="1"/>
  <c r="D15" i="24"/>
  <c r="C15" i="24"/>
  <c r="A15" i="24"/>
  <c r="B10" i="24"/>
  <c r="B37" i="24" s="1"/>
  <c r="N28" i="23"/>
  <c r="M28" i="23"/>
  <c r="K28" i="23"/>
  <c r="G28" i="23"/>
  <c r="F28" i="23"/>
  <c r="B10" i="23"/>
  <c r="B37" i="23" s="1"/>
  <c r="B10" i="22"/>
  <c r="B37" i="22"/>
  <c r="H8" i="22"/>
  <c r="N28" i="22"/>
  <c r="M28" i="22"/>
  <c r="K28" i="22"/>
  <c r="G28" i="22"/>
  <c r="F28" i="22"/>
  <c r="B37" i="10"/>
  <c r="N28" i="10"/>
  <c r="M28" i="10"/>
  <c r="K28" i="10"/>
  <c r="G28" i="10"/>
  <c r="F28" i="10"/>
  <c r="E28" i="10"/>
  <c r="L15" i="25" l="1"/>
  <c r="L16" i="25"/>
  <c r="L17" i="25"/>
  <c r="L18" i="25"/>
  <c r="L19" i="25"/>
  <c r="L20" i="25"/>
  <c r="L21" i="25"/>
  <c r="L22" i="25"/>
  <c r="L23" i="25"/>
  <c r="L24" i="25"/>
  <c r="L25" i="25"/>
  <c r="L26" i="25"/>
  <c r="L27" i="25"/>
  <c r="H15" i="25"/>
  <c r="H16" i="25"/>
  <c r="H17" i="25"/>
  <c r="H18" i="25"/>
  <c r="H19" i="25"/>
  <c r="H20" i="25"/>
  <c r="H21" i="25"/>
  <c r="H22" i="25"/>
  <c r="H23" i="25"/>
  <c r="H24" i="25"/>
  <c r="H25" i="25"/>
  <c r="H26" i="25"/>
  <c r="H27" i="25"/>
  <c r="E28" i="25"/>
  <c r="L15" i="24"/>
  <c r="L16" i="24"/>
  <c r="L17" i="24"/>
  <c r="L18" i="24"/>
  <c r="L19" i="24"/>
  <c r="L20" i="24"/>
  <c r="L21" i="24"/>
  <c r="L22" i="24"/>
  <c r="L23" i="24"/>
  <c r="L24" i="24"/>
  <c r="L25" i="24"/>
  <c r="L26" i="24"/>
  <c r="L27" i="24"/>
  <c r="H15" i="24"/>
  <c r="H16" i="24"/>
  <c r="H17" i="24"/>
  <c r="H18" i="24"/>
  <c r="H19" i="24"/>
  <c r="H20" i="24"/>
  <c r="H21" i="24"/>
  <c r="H22" i="24"/>
  <c r="H23" i="24"/>
  <c r="H24" i="24"/>
  <c r="H25" i="24"/>
  <c r="H26" i="24"/>
  <c r="H27" i="24"/>
  <c r="E28" i="24"/>
  <c r="E28" i="23"/>
  <c r="E28" i="22"/>
  <c r="I28" i="10"/>
  <c r="J28" i="10" s="1"/>
  <c r="H28" i="10"/>
  <c r="L28" i="10"/>
  <c r="I28" i="25" l="1"/>
  <c r="J28" i="25" s="1"/>
  <c r="L28" i="25"/>
  <c r="H28" i="25"/>
  <c r="I28" i="24"/>
  <c r="J28" i="24" s="1"/>
  <c r="L28" i="24"/>
  <c r="H28" i="24"/>
  <c r="I28" i="23"/>
  <c r="J28" i="23" s="1"/>
  <c r="L28" i="23"/>
  <c r="H28" i="23"/>
  <c r="I28" i="22"/>
  <c r="J28" i="22" s="1"/>
  <c r="H28" i="22"/>
  <c r="L2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<sst xmlns="http://schemas.openxmlformats.org/spreadsheetml/2006/main" count="225" uniqueCount="48">
  <si>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</si>
  <si>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</si>
  <si>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</si>
  <si>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</si>
  <si>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</si>
  <si>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</si>
  <si>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</si>
  <si>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</si>
  <si>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</si>
  <si>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</si>
  <si>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</si>
  <si>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</si>
  <si>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</si>
  <si>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</si>
  <si>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</si>
  <si>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</si>
  <si>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</si>
  <si>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</si>
  <si>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</si>
  <si>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</si>
  <si>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</si>
  <si>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</si>
  <si>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</si>
  <si>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</si>
  <si>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</si>
  <si>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</si>
  <si>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</si>
  <si>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</si>
  <si>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</si>
  <si>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INSTITUTO TECNOLÓGICO SUPERIOR DE SAN ANDRÉS TUXTLA</t>
  </si>
  <si>
    <t>EN GESTION EMPRESARIAL</t>
  </si>
  <si>
    <t>Irma de Jesus Hernández Ruiz</t>
  </si>
  <si>
    <t>Sept 23- Ene 24</t>
  </si>
  <si>
    <t>FUNDAMENTOS DE GESTION EMPRESARIAL</t>
  </si>
  <si>
    <t>107B</t>
  </si>
  <si>
    <t>107C</t>
  </si>
  <si>
    <t>IGEM</t>
  </si>
  <si>
    <t>HABILIDADES DIRECTIVAS I</t>
  </si>
  <si>
    <t>307 B</t>
  </si>
  <si>
    <t>307 C</t>
  </si>
  <si>
    <t>GESTIÓN DE LA PROPIEDAD INTELECTUAL EN LAS ORGANIZACIONES</t>
  </si>
  <si>
    <t>707A</t>
  </si>
  <si>
    <t>II</t>
  </si>
  <si>
    <t>307B</t>
  </si>
  <si>
    <t>307C</t>
  </si>
  <si>
    <t>Mtra. Ana Karenina Cordoba Ferman</t>
  </si>
  <si>
    <t>SE</t>
  </si>
  <si>
    <t>III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</si>
</sst>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1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1" xfId="0" applyFont="1" applyBorder="1" applyAlignment="1">
      <alignment horizontal="left" vertical="center" wrapText="1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4" fillId="0" borderId="2" xfId="0" applyFont="1" applyBorder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2</xdr:col>
      <xdr:colOff>257735</xdr:colOff>
      <xdr:row>33</xdr:row>
      <xdr:rowOff>201707</xdr:rowOff>
    </xdr:from>
    <xdr:to>
      <xdr:col>3</xdr:col>
      <xdr:colOff>982046</xdr:colOff>
      <xdr:row>33</xdr:row>
      <xdr:rowOff>784411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F3893B52-5ACE-F6AC-93AF-16B14E3B04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8853" y="8135472"/>
          <a:ext cx="1094105" cy="582704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3</xdr:col>
      <xdr:colOff>410546</xdr:colOff>
      <xdr:row>33</xdr:row>
      <xdr:rowOff>582704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C917AAA0-264B-492E-BC2E-92E58304B0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53" y="7295029"/>
          <a:ext cx="1094105" cy="582704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2</xdr:col>
      <xdr:colOff>268943</xdr:colOff>
      <xdr:row>33</xdr:row>
      <xdr:rowOff>179296</xdr:rowOff>
    </xdr:from>
    <xdr:to>
      <xdr:col>3</xdr:col>
      <xdr:colOff>993254</xdr:colOff>
      <xdr:row>33</xdr:row>
      <xdr:rowOff>762000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B7EE6CCA-570C-47DD-9C02-65C14F594E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60061" y="7474325"/>
          <a:ext cx="1094105" cy="582704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7"/>
  <sheetViews>
    <sheetView zoomScale="85" zoomScaleNormal="85" zoomScaleSheetLayoutView="100" workbookViewId="0">
      <selection activeCell="D14" sqref="D14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5.54296875" style="1" bestFit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2" t="s">
        <v>29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2" t="s">
        <v>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ht="13" x14ac:dyDescent="0.3">
      <c r="A6" s="23" t="s">
        <v>2</v>
      </c>
      <c r="B6" s="23"/>
      <c r="C6" s="23"/>
      <c r="D6" s="23"/>
      <c r="E6" s="24" t="s">
        <v>30</v>
      </c>
      <c r="F6" s="24"/>
      <c r="G6" s="24"/>
      <c r="H6" s="24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3" x14ac:dyDescent="0.3">
      <c r="A8" s="4" t="s">
        <v>3</v>
      </c>
      <c r="B8" s="34" t="s">
        <v>4</v>
      </c>
      <c r="C8" s="34"/>
      <c r="D8" s="14" t="s">
        <v>5</v>
      </c>
      <c r="E8" s="5">
        <v>5</v>
      </c>
      <c r="G8" s="4" t="s">
        <v>6</v>
      </c>
      <c r="H8" s="5">
        <v>3</v>
      </c>
      <c r="I8" s="33" t="s">
        <v>7</v>
      </c>
      <c r="J8" s="33"/>
      <c r="K8" s="33"/>
      <c r="L8" s="34" t="s">
        <v>32</v>
      </c>
      <c r="M8" s="34"/>
      <c r="N8" s="34"/>
    </row>
    <row r="10" spans="1:14" ht="13" x14ac:dyDescent="0.3">
      <c r="A10" s="4" t="s">
        <v>8</v>
      </c>
      <c r="B10" s="34" t="s">
        <v>31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5" t="s">
        <v>9</v>
      </c>
      <c r="B12" s="31" t="s">
        <v>10</v>
      </c>
      <c r="C12" s="31" t="s">
        <v>11</v>
      </c>
      <c r="D12" s="26" t="s">
        <v>12</v>
      </c>
      <c r="E12" s="26" t="s">
        <v>13</v>
      </c>
      <c r="F12" s="26" t="s">
        <v>14</v>
      </c>
      <c r="G12" s="26"/>
      <c r="H12" s="26" t="s">
        <v>15</v>
      </c>
      <c r="I12" s="26" t="s">
        <v>16</v>
      </c>
      <c r="J12" s="26" t="s">
        <v>17</v>
      </c>
      <c r="K12" s="26" t="s">
        <v>18</v>
      </c>
      <c r="L12" s="26" t="s">
        <v>19</v>
      </c>
      <c r="M12" s="26" t="s">
        <v>20</v>
      </c>
      <c r="N12" s="28" t="s">
        <v>21</v>
      </c>
    </row>
    <row r="13" spans="1:14" ht="13" x14ac:dyDescent="0.25">
      <c r="A13" s="36"/>
      <c r="B13" s="32"/>
      <c r="C13" s="32"/>
      <c r="D13" s="27"/>
      <c r="E13" s="27"/>
      <c r="F13" s="7" t="s">
        <v>22</v>
      </c>
      <c r="G13" s="7" t="s">
        <v>23</v>
      </c>
      <c r="H13" s="27"/>
      <c r="I13" s="27"/>
      <c r="J13" s="27"/>
      <c r="K13" s="27"/>
      <c r="L13" s="27"/>
      <c r="M13" s="27"/>
      <c r="N13" s="29"/>
    </row>
    <row r="14" spans="1:14" s="11" customFormat="1" ht="25" x14ac:dyDescent="0.25">
      <c r="A14" s="8" t="s">
        <v>33</v>
      </c>
      <c r="B14" s="9" t="s">
        <v>21</v>
      </c>
      <c r="C14" s="9" t="s">
        <v>34</v>
      </c>
      <c r="D14" s="9" t="s">
        <v>36</v>
      </c>
      <c r="E14" s="9">
        <v>30</v>
      </c>
      <c r="F14" s="9">
        <v>23</v>
      </c>
      <c r="G14" s="9"/>
      <c r="H14" s="10"/>
      <c r="I14" s="9">
        <v>7</v>
      </c>
      <c r="J14" s="10"/>
      <c r="K14" s="9">
        <v>0</v>
      </c>
      <c r="L14" s="10">
        <v>0</v>
      </c>
      <c r="M14" s="9">
        <v>67</v>
      </c>
      <c r="N14" s="15">
        <v>0.77</v>
      </c>
    </row>
    <row r="15" spans="1:14" s="11" customFormat="1" ht="25" x14ac:dyDescent="0.25">
      <c r="A15" s="8" t="s">
        <v>33</v>
      </c>
      <c r="B15" s="9" t="s">
        <v>21</v>
      </c>
      <c r="C15" s="9" t="s">
        <v>35</v>
      </c>
      <c r="D15" s="9" t="s">
        <v>36</v>
      </c>
      <c r="E15" s="9">
        <v>30</v>
      </c>
      <c r="F15" s="9">
        <v>27</v>
      </c>
      <c r="G15" s="9"/>
      <c r="H15" s="10"/>
      <c r="I15" s="9">
        <v>3</v>
      </c>
      <c r="J15" s="10"/>
      <c r="K15" s="9">
        <v>0</v>
      </c>
      <c r="L15" s="10">
        <v>0</v>
      </c>
      <c r="M15" s="9">
        <v>75</v>
      </c>
      <c r="N15" s="15">
        <v>0.87</v>
      </c>
    </row>
    <row r="16" spans="1:14" s="11" customFormat="1" x14ac:dyDescent="0.25">
      <c r="A16" s="8" t="s">
        <v>37</v>
      </c>
      <c r="B16" s="9" t="s">
        <v>21</v>
      </c>
      <c r="C16" s="9" t="s">
        <v>38</v>
      </c>
      <c r="D16" s="9" t="s">
        <v>36</v>
      </c>
      <c r="E16" s="9">
        <v>17</v>
      </c>
      <c r="F16" s="9">
        <v>14</v>
      </c>
      <c r="G16" s="9"/>
      <c r="H16" s="10"/>
      <c r="I16" s="9">
        <v>3</v>
      </c>
      <c r="J16" s="10"/>
      <c r="K16" s="9">
        <v>0</v>
      </c>
      <c r="L16" s="10">
        <v>0</v>
      </c>
      <c r="M16" s="9">
        <v>76</v>
      </c>
      <c r="N16" s="15">
        <v>0.71</v>
      </c>
    </row>
    <row r="17" spans="1:14" s="11" customFormat="1" ht="25" x14ac:dyDescent="0.25">
      <c r="A17" s="8" t="s">
        <v>37</v>
      </c>
      <c r="B17" s="9" t="s">
        <v>21</v>
      </c>
      <c r="C17" s="9" t="s">
        <v>39</v>
      </c>
      <c r="D17" s="9" t="s">
        <v>36</v>
      </c>
      <c r="E17" s="9">
        <v>16</v>
      </c>
      <c r="F17" s="9">
        <v>16</v>
      </c>
      <c r="G17" s="9"/>
      <c r="H17" s="10"/>
      <c r="I17" s="9">
        <v>0</v>
      </c>
      <c r="J17" s="10"/>
      <c r="K17" s="9">
        <v>0</v>
      </c>
      <c r="L17" s="10">
        <v>0</v>
      </c>
      <c r="M17" s="9">
        <v>94</v>
      </c>
      <c r="N17" s="15">
        <v>0.69</v>
      </c>
    </row>
    <row r="18" spans="1:14" s="11" customFormat="1" ht="25" x14ac:dyDescent="0.25">
      <c r="A18" s="8" t="s">
        <v>40</v>
      </c>
      <c r="B18" s="9" t="s">
        <v>21</v>
      </c>
      <c r="C18" s="9" t="s">
        <v>41</v>
      </c>
      <c r="D18" s="9" t="s">
        <v>36</v>
      </c>
      <c r="E18" s="9">
        <v>30</v>
      </c>
      <c r="F18" s="9">
        <v>30</v>
      </c>
      <c r="G18" s="9"/>
      <c r="H18" s="10"/>
      <c r="I18" s="9">
        <v>0</v>
      </c>
      <c r="J18" s="10"/>
      <c r="K18" s="9">
        <v>0</v>
      </c>
      <c r="L18" s="10">
        <v>0</v>
      </c>
      <c r="M18" s="9">
        <v>96</v>
      </c>
      <c r="N18" s="15">
        <v>0.67</v>
      </c>
    </row>
    <row r="19" spans="1:14" s="11" customFormat="1" x14ac:dyDescent="0.25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123</v>
      </c>
      <c r="F28" s="17">
        <f>SUM(F14:F27)</f>
        <v>110</v>
      </c>
      <c r="G28" s="17">
        <f>SUM(G14:G27)</f>
        <v>0</v>
      </c>
      <c r="H28" s="18">
        <f>SUM(F28:G28)/E28</f>
        <v>0.89430894308943087</v>
      </c>
      <c r="I28" s="17">
        <f t="shared" ref="I28" si="0">(E28-SUM(F28:G28))-K28</f>
        <v>13</v>
      </c>
      <c r="J28" s="18">
        <f t="shared" ref="J28" si="1">I28/E28</f>
        <v>0.10569105691056911</v>
      </c>
      <c r="K28" s="17">
        <f>SUM(K14:K27)</f>
        <v>0</v>
      </c>
      <c r="L28" s="18">
        <f t="shared" ref="L28" si="2">K28/E28</f>
        <v>0</v>
      </c>
      <c r="M28" s="17">
        <f>AVERAGE(M14:M27)</f>
        <v>81.599999999999994</v>
      </c>
      <c r="N28" s="19">
        <f>AVERAGE(N14:N27)</f>
        <v>0.74199999999999999</v>
      </c>
    </row>
    <row r="30" spans="1:14" ht="120" customHeight="1" x14ac:dyDescent="0.25">
      <c r="A30" s="30" t="s">
        <v>26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</row>
    <row r="32" spans="1:14" x14ac:dyDescent="0.25">
      <c r="A32" s="12"/>
    </row>
    <row r="33" spans="1:10" ht="13" x14ac:dyDescent="0.3">
      <c r="B33" s="37" t="s">
        <v>27</v>
      </c>
      <c r="C33" s="37"/>
      <c r="D33" s="37"/>
      <c r="G33" s="22" t="s">
        <v>28</v>
      </c>
      <c r="H33" s="22"/>
      <c r="I33" s="22"/>
      <c r="J33" s="22"/>
    </row>
    <row r="34" spans="1:10" ht="62.25" customHeight="1" x14ac:dyDescent="0.25">
      <c r="B34" s="38"/>
      <c r="C34" s="38"/>
      <c r="D34" s="38"/>
      <c r="G34" s="34"/>
      <c r="H34" s="34"/>
      <c r="I34" s="34"/>
      <c r="J34" s="34"/>
    </row>
    <row r="35" spans="1:10" hidden="1" x14ac:dyDescent="0.25">
      <c r="A35" s="39" t="e">
        <v>#REF!</v>
      </c>
      <c r="B35" s="39"/>
      <c r="C35" s="6"/>
      <c r="E35" s="39"/>
      <c r="F35" s="39"/>
      <c r="G35" s="39"/>
      <c r="H35" s="39"/>
    </row>
    <row r="36" spans="1:10" hidden="1" x14ac:dyDescent="0.25"/>
    <row r="37" spans="1:10" ht="45" customHeight="1" x14ac:dyDescent="0.25">
      <c r="B37" s="40" t="str">
        <f>B10</f>
        <v>Irma de Jesus Hernández Ruiz</v>
      </c>
      <c r="C37" s="40"/>
      <c r="D37" s="40"/>
      <c r="E37" s="13"/>
      <c r="F37" s="13"/>
      <c r="G37" s="40"/>
      <c r="H37" s="40"/>
      <c r="I37" s="40"/>
      <c r="J37" s="40"/>
    </row>
  </sheetData>
  <mergeCells count="31">
    <mergeCell ref="A35:B35"/>
    <mergeCell ref="E35:H35"/>
    <mergeCell ref="B37:D37"/>
    <mergeCell ref="G37:J37"/>
    <mergeCell ref="K12:K13"/>
    <mergeCell ref="L12:L13"/>
    <mergeCell ref="B33:D33"/>
    <mergeCell ref="G33:J33"/>
    <mergeCell ref="B34:D34"/>
    <mergeCell ref="G34:J34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A3:N3"/>
    <mergeCell ref="A5:N5"/>
    <mergeCell ref="A6:D6"/>
    <mergeCell ref="E6:H6"/>
    <mergeCell ref="B1:N1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topLeftCell="A5" zoomScale="85" zoomScaleNormal="85" zoomScaleSheetLayoutView="100" workbookViewId="0">
      <selection activeCell="G15" sqref="G15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5.54296875" style="1" bestFit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2" t="s">
        <v>29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2" t="s">
        <v>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ht="13" x14ac:dyDescent="0.3">
      <c r="A6" s="23" t="s">
        <v>2</v>
      </c>
      <c r="B6" s="23"/>
      <c r="C6" s="23"/>
      <c r="D6" s="23"/>
      <c r="E6" s="24" t="s">
        <v>30</v>
      </c>
      <c r="F6" s="24"/>
      <c r="G6" s="24"/>
      <c r="H6" s="24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34">
        <v>2</v>
      </c>
      <c r="C8" s="34"/>
      <c r="D8" s="14" t="s">
        <v>5</v>
      </c>
      <c r="E8" s="20">
        <v>5</v>
      </c>
      <c r="F8"/>
      <c r="G8" s="4" t="s">
        <v>6</v>
      </c>
      <c r="H8" s="20">
        <f>'1'!H8</f>
        <v>3</v>
      </c>
      <c r="I8" s="33" t="s">
        <v>7</v>
      </c>
      <c r="J8" s="33"/>
      <c r="K8" s="33"/>
      <c r="L8" s="34" t="s">
        <v>32</v>
      </c>
      <c r="M8" s="34"/>
      <c r="N8" s="34"/>
    </row>
    <row r="10" spans="1:14" ht="13" x14ac:dyDescent="0.3">
      <c r="A10" s="4" t="s">
        <v>8</v>
      </c>
      <c r="B10" s="34" t="str">
        <f>'1'!B10</f>
        <v>Irma de Jesus Hernández Ruiz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5" t="s">
        <v>9</v>
      </c>
      <c r="B12" s="31" t="s">
        <v>10</v>
      </c>
      <c r="C12" s="31" t="s">
        <v>11</v>
      </c>
      <c r="D12" s="26" t="s">
        <v>12</v>
      </c>
      <c r="E12" s="26" t="s">
        <v>13</v>
      </c>
      <c r="F12" s="26" t="s">
        <v>14</v>
      </c>
      <c r="G12" s="26"/>
      <c r="H12" s="26" t="s">
        <v>15</v>
      </c>
      <c r="I12" s="26" t="s">
        <v>16</v>
      </c>
      <c r="J12" s="26" t="s">
        <v>17</v>
      </c>
      <c r="K12" s="26" t="s">
        <v>18</v>
      </c>
      <c r="L12" s="26" t="s">
        <v>19</v>
      </c>
      <c r="M12" s="26" t="s">
        <v>20</v>
      </c>
      <c r="N12" s="28" t="s">
        <v>21</v>
      </c>
    </row>
    <row r="13" spans="1:14" ht="13" x14ac:dyDescent="0.25">
      <c r="A13" s="36"/>
      <c r="B13" s="32"/>
      <c r="C13" s="32"/>
      <c r="D13" s="27"/>
      <c r="E13" s="27"/>
      <c r="F13" s="7" t="s">
        <v>22</v>
      </c>
      <c r="G13" s="7" t="s">
        <v>23</v>
      </c>
      <c r="H13" s="27"/>
      <c r="I13" s="27"/>
      <c r="J13" s="27"/>
      <c r="K13" s="27"/>
      <c r="L13" s="27"/>
      <c r="M13" s="27"/>
      <c r="N13" s="29"/>
    </row>
    <row r="14" spans="1:14" s="11" customFormat="1" ht="25" x14ac:dyDescent="0.25">
      <c r="A14" s="9" t="s">
        <v>33</v>
      </c>
      <c r="B14" s="9" t="s">
        <v>46</v>
      </c>
      <c r="C14" s="9" t="s">
        <v>34</v>
      </c>
      <c r="D14" s="9" t="s">
        <v>36</v>
      </c>
      <c r="E14" s="9">
        <v>30</v>
      </c>
      <c r="F14" s="9"/>
      <c r="G14" s="9"/>
      <c r="H14" s="10"/>
      <c r="I14" s="9"/>
      <c r="J14" s="10"/>
      <c r="K14" s="9"/>
      <c r="L14" s="10"/>
      <c r="M14" s="9"/>
      <c r="N14" s="15"/>
    </row>
    <row r="15" spans="1:14" s="11" customFormat="1" ht="25" x14ac:dyDescent="0.25">
      <c r="A15" s="9" t="s">
        <v>33</v>
      </c>
      <c r="B15" s="9" t="s">
        <v>46</v>
      </c>
      <c r="C15" s="9" t="s">
        <v>35</v>
      </c>
      <c r="D15" s="9" t="s">
        <v>36</v>
      </c>
      <c r="E15" s="9">
        <v>30</v>
      </c>
      <c r="F15" s="9"/>
      <c r="G15" s="9"/>
      <c r="H15" s="10"/>
      <c r="I15" s="9"/>
      <c r="J15" s="10"/>
      <c r="K15" s="9"/>
      <c r="L15" s="10"/>
      <c r="M15" s="9"/>
      <c r="N15" s="15"/>
    </row>
    <row r="16" spans="1:14" s="11" customFormat="1" x14ac:dyDescent="0.25">
      <c r="A16" s="21" t="s">
        <v>37</v>
      </c>
      <c r="B16" s="9" t="s">
        <v>42</v>
      </c>
      <c r="C16" s="9" t="s">
        <v>43</v>
      </c>
      <c r="D16" s="9" t="s">
        <v>36</v>
      </c>
      <c r="E16" s="9">
        <v>17</v>
      </c>
      <c r="F16" s="9">
        <v>16</v>
      </c>
      <c r="G16" s="9"/>
      <c r="H16" s="10"/>
      <c r="I16" s="9">
        <v>1</v>
      </c>
      <c r="J16" s="10"/>
      <c r="K16" s="9">
        <v>0</v>
      </c>
      <c r="L16" s="10">
        <v>0</v>
      </c>
      <c r="M16" s="9">
        <v>88</v>
      </c>
      <c r="N16" s="15">
        <v>0.82</v>
      </c>
    </row>
    <row r="17" spans="1:14" s="11" customFormat="1" x14ac:dyDescent="0.25">
      <c r="A17" s="21" t="s">
        <v>37</v>
      </c>
      <c r="B17" s="9" t="s">
        <v>42</v>
      </c>
      <c r="C17" s="9" t="s">
        <v>44</v>
      </c>
      <c r="D17" s="9" t="s">
        <v>36</v>
      </c>
      <c r="E17" s="9">
        <v>16</v>
      </c>
      <c r="F17" s="9">
        <v>15</v>
      </c>
      <c r="G17" s="9"/>
      <c r="H17" s="10"/>
      <c r="I17" s="9">
        <v>1</v>
      </c>
      <c r="J17" s="10"/>
      <c r="K17" s="9">
        <v>0</v>
      </c>
      <c r="L17" s="10">
        <v>0</v>
      </c>
      <c r="M17" s="9">
        <v>93</v>
      </c>
      <c r="N17" s="15">
        <v>0.88</v>
      </c>
    </row>
    <row r="18" spans="1:14" s="11" customFormat="1" ht="25" x14ac:dyDescent="0.25">
      <c r="A18" s="21" t="s">
        <v>40</v>
      </c>
      <c r="B18" s="9" t="s">
        <v>42</v>
      </c>
      <c r="C18" s="9" t="s">
        <v>41</v>
      </c>
      <c r="D18" s="9" t="s">
        <v>36</v>
      </c>
      <c r="E18" s="9">
        <v>30</v>
      </c>
      <c r="F18" s="9">
        <v>29</v>
      </c>
      <c r="G18" s="9"/>
      <c r="H18" s="10"/>
      <c r="I18" s="9">
        <v>1</v>
      </c>
      <c r="J18" s="10"/>
      <c r="K18" s="9">
        <v>0</v>
      </c>
      <c r="L18" s="10">
        <v>0</v>
      </c>
      <c r="M18" s="9">
        <v>94</v>
      </c>
      <c r="N18" s="15">
        <v>0.87</v>
      </c>
    </row>
    <row r="19" spans="1:14" s="11" customFormat="1" x14ac:dyDescent="0.25">
      <c r="A19" s="21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123</v>
      </c>
      <c r="F28" s="17">
        <f>SUM(F14:F27)</f>
        <v>60</v>
      </c>
      <c r="G28" s="17">
        <f>SUM(G14:G27)</f>
        <v>0</v>
      </c>
      <c r="H28" s="18">
        <f>SUM(F28:G28)/E28</f>
        <v>0.48780487804878048</v>
      </c>
      <c r="I28" s="17">
        <f t="shared" ref="I28" si="0">(E28-SUM(F28:G28))-K28</f>
        <v>63</v>
      </c>
      <c r="J28" s="18">
        <f t="shared" ref="J28" si="1">I28/E28</f>
        <v>0.51219512195121952</v>
      </c>
      <c r="K28" s="17">
        <f>SUM(K14:K27)</f>
        <v>0</v>
      </c>
      <c r="L28" s="18">
        <f t="shared" ref="L28" si="2">K28/E28</f>
        <v>0</v>
      </c>
      <c r="M28" s="17">
        <f>AVERAGE(M14:M27)</f>
        <v>91.666666666666671</v>
      </c>
      <c r="N28" s="19">
        <f>AVERAGE(N14:N27)</f>
        <v>0.85666666666666658</v>
      </c>
    </row>
    <row r="30" spans="1:14" ht="120" customHeight="1" x14ac:dyDescent="0.25">
      <c r="A30" s="30" t="s">
        <v>26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</row>
    <row r="32" spans="1:14" x14ac:dyDescent="0.25">
      <c r="A32" s="12"/>
    </row>
    <row r="33" spans="1:10" ht="13" x14ac:dyDescent="0.3">
      <c r="B33" s="37" t="s">
        <v>27</v>
      </c>
      <c r="C33" s="37"/>
      <c r="D33" s="37"/>
      <c r="G33" s="22" t="s">
        <v>28</v>
      </c>
      <c r="H33" s="22"/>
      <c r="I33" s="22"/>
      <c r="J33" s="22"/>
    </row>
    <row r="34" spans="1:10" ht="62.25" customHeight="1" x14ac:dyDescent="0.25">
      <c r="B34" s="38"/>
      <c r="C34" s="38"/>
      <c r="D34" s="38"/>
      <c r="G34" s="34"/>
      <c r="H34" s="34"/>
      <c r="I34" s="34"/>
      <c r="J34" s="34"/>
    </row>
    <row r="35" spans="1:10" hidden="1" x14ac:dyDescent="0.25">
      <c r="A35" s="39" t="e">
        <v>#REF!</v>
      </c>
      <c r="B35" s="39"/>
      <c r="C35" s="6"/>
      <c r="E35" s="39"/>
      <c r="F35" s="39"/>
      <c r="G35" s="39"/>
      <c r="H35" s="39"/>
    </row>
    <row r="36" spans="1:10" hidden="1" x14ac:dyDescent="0.25"/>
    <row r="37" spans="1:10" ht="45" customHeight="1" x14ac:dyDescent="0.25">
      <c r="B37" s="40" t="str">
        <f>B10</f>
        <v>Irma de Jesus Hernández Ruiz</v>
      </c>
      <c r="C37" s="40"/>
      <c r="D37" s="40"/>
      <c r="E37" s="13"/>
      <c r="F37" s="13"/>
      <c r="G37" s="40" t="s">
        <v>45</v>
      </c>
      <c r="H37" s="40"/>
      <c r="I37" s="40"/>
      <c r="J37" s="40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tabSelected="1" zoomScale="85" zoomScaleNormal="85" zoomScaleSheetLayoutView="100" workbookViewId="0">
      <selection activeCell="N19" sqref="N19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5.54296875" style="1" bestFit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2" t="s">
        <v>29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2" t="s">
        <v>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ht="13" x14ac:dyDescent="0.3">
      <c r="A6" s="23" t="s">
        <v>2</v>
      </c>
      <c r="B6" s="23"/>
      <c r="C6" s="23"/>
      <c r="D6" s="23"/>
      <c r="E6" s="24" t="s">
        <v>30</v>
      </c>
      <c r="F6" s="24"/>
      <c r="G6" s="24"/>
      <c r="H6" s="24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34">
        <v>3</v>
      </c>
      <c r="C8" s="34"/>
      <c r="D8" s="14" t="s">
        <v>5</v>
      </c>
      <c r="E8" s="20">
        <v>5</v>
      </c>
      <c r="F8"/>
      <c r="G8" s="4" t="s">
        <v>6</v>
      </c>
      <c r="H8" s="20">
        <v>3</v>
      </c>
      <c r="I8" s="33" t="s">
        <v>7</v>
      </c>
      <c r="J8" s="33"/>
      <c r="K8" s="33"/>
      <c r="L8" s="34" t="s">
        <v>32</v>
      </c>
      <c r="M8" s="34"/>
      <c r="N8" s="34"/>
    </row>
    <row r="10" spans="1:14" ht="13" x14ac:dyDescent="0.3">
      <c r="A10" s="4" t="s">
        <v>8</v>
      </c>
      <c r="B10" s="34" t="str">
        <f>'1'!B10</f>
        <v>Irma de Jesus Hernández Ruiz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5" t="s">
        <v>9</v>
      </c>
      <c r="B12" s="31" t="s">
        <v>10</v>
      </c>
      <c r="C12" s="31" t="s">
        <v>11</v>
      </c>
      <c r="D12" s="26" t="s">
        <v>12</v>
      </c>
      <c r="E12" s="26" t="s">
        <v>13</v>
      </c>
      <c r="F12" s="26" t="s">
        <v>14</v>
      </c>
      <c r="G12" s="26"/>
      <c r="H12" s="26" t="s">
        <v>15</v>
      </c>
      <c r="I12" s="26" t="s">
        <v>16</v>
      </c>
      <c r="J12" s="26" t="s">
        <v>17</v>
      </c>
      <c r="K12" s="26" t="s">
        <v>18</v>
      </c>
      <c r="L12" s="26" t="s">
        <v>19</v>
      </c>
      <c r="M12" s="26" t="s">
        <v>20</v>
      </c>
      <c r="N12" s="28" t="s">
        <v>21</v>
      </c>
    </row>
    <row r="13" spans="1:14" ht="13" x14ac:dyDescent="0.25">
      <c r="A13" s="36"/>
      <c r="B13" s="32"/>
      <c r="C13" s="32"/>
      <c r="D13" s="27"/>
      <c r="E13" s="27"/>
      <c r="F13" s="7" t="s">
        <v>22</v>
      </c>
      <c r="G13" s="7" t="s">
        <v>23</v>
      </c>
      <c r="H13" s="27"/>
      <c r="I13" s="27"/>
      <c r="J13" s="27"/>
      <c r="K13" s="27"/>
      <c r="L13" s="27"/>
      <c r="M13" s="27"/>
      <c r="N13" s="29"/>
    </row>
    <row r="14" spans="1:14" s="11" customFormat="1" ht="25" x14ac:dyDescent="0.25">
      <c r="A14" s="9" t="s">
        <v>33</v>
      </c>
      <c r="B14" s="9" t="s">
        <v>42</v>
      </c>
      <c r="C14" s="9" t="s">
        <v>34</v>
      </c>
      <c r="D14" s="9" t="s">
        <v>36</v>
      </c>
      <c r="E14" s="9">
        <v>30</v>
      </c>
      <c r="F14" s="9">
        <v>18</v>
      </c>
      <c r="G14" s="9"/>
      <c r="H14" s="10"/>
      <c r="I14" s="9">
        <v>12</v>
      </c>
      <c r="J14" s="10"/>
      <c r="K14" s="9">
        <v>0</v>
      </c>
      <c r="L14" s="10">
        <v>0</v>
      </c>
      <c r="M14" s="9">
        <v>52</v>
      </c>
      <c r="N14" s="15">
        <v>0.6</v>
      </c>
    </row>
    <row r="15" spans="1:14" s="11" customFormat="1" ht="25" x14ac:dyDescent="0.25">
      <c r="A15" s="9" t="s">
        <v>33</v>
      </c>
      <c r="B15" s="9" t="s">
        <v>42</v>
      </c>
      <c r="C15" s="9" t="s">
        <v>35</v>
      </c>
      <c r="D15" s="9" t="s">
        <v>36</v>
      </c>
      <c r="E15" s="9">
        <v>30</v>
      </c>
      <c r="F15" s="9">
        <v>11</v>
      </c>
      <c r="G15" s="9"/>
      <c r="H15" s="10"/>
      <c r="I15" s="9">
        <v>19</v>
      </c>
      <c r="J15" s="10"/>
      <c r="K15" s="9">
        <v>0</v>
      </c>
      <c r="L15" s="10">
        <v>0</v>
      </c>
      <c r="M15" s="9">
        <v>32</v>
      </c>
      <c r="N15" s="15">
        <v>0.37</v>
      </c>
    </row>
    <row r="16" spans="1:14" s="11" customFormat="1" x14ac:dyDescent="0.25">
      <c r="A16" s="21" t="s">
        <v>37</v>
      </c>
      <c r="B16" s="9" t="s">
        <v>47</v>
      </c>
      <c r="C16" s="9" t="s">
        <v>43</v>
      </c>
      <c r="D16" s="9" t="s">
        <v>36</v>
      </c>
      <c r="E16" s="9">
        <v>17</v>
      </c>
      <c r="F16" s="9">
        <v>12</v>
      </c>
      <c r="G16" s="9"/>
      <c r="H16" s="10"/>
      <c r="I16" s="9">
        <v>5</v>
      </c>
      <c r="J16" s="10"/>
      <c r="K16" s="9">
        <v>0</v>
      </c>
      <c r="L16" s="10">
        <v>0</v>
      </c>
      <c r="M16" s="9">
        <v>65</v>
      </c>
      <c r="N16" s="15">
        <v>0.71</v>
      </c>
    </row>
    <row r="17" spans="1:14" s="11" customFormat="1" x14ac:dyDescent="0.25">
      <c r="A17" s="21" t="s">
        <v>37</v>
      </c>
      <c r="B17" s="9" t="s">
        <v>47</v>
      </c>
      <c r="C17" s="9" t="s">
        <v>44</v>
      </c>
      <c r="D17" s="9" t="s">
        <v>36</v>
      </c>
      <c r="E17" s="9">
        <v>16</v>
      </c>
      <c r="F17" s="9">
        <v>15</v>
      </c>
      <c r="G17" s="9"/>
      <c r="H17" s="10"/>
      <c r="I17" s="9">
        <v>1</v>
      </c>
      <c r="J17" s="10"/>
      <c r="K17" s="9">
        <v>0</v>
      </c>
      <c r="L17" s="10">
        <v>0</v>
      </c>
      <c r="M17" s="9">
        <v>88</v>
      </c>
      <c r="N17" s="15">
        <v>0.69</v>
      </c>
    </row>
    <row r="18" spans="1:14" s="11" customFormat="1" ht="25" x14ac:dyDescent="0.25">
      <c r="A18" s="9" t="s">
        <v>40</v>
      </c>
      <c r="B18" s="9" t="s">
        <v>47</v>
      </c>
      <c r="C18" s="9" t="s">
        <v>41</v>
      </c>
      <c r="D18" s="9" t="s">
        <v>36</v>
      </c>
      <c r="E18" s="9">
        <v>30</v>
      </c>
      <c r="F18" s="9">
        <v>29</v>
      </c>
      <c r="G18" s="9"/>
      <c r="H18" s="10"/>
      <c r="I18" s="9">
        <v>1</v>
      </c>
      <c r="J18" s="10"/>
      <c r="K18" s="9">
        <v>0</v>
      </c>
      <c r="L18" s="10">
        <v>0</v>
      </c>
      <c r="M18" s="9">
        <v>85</v>
      </c>
      <c r="N18" s="15">
        <v>0.8</v>
      </c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123</v>
      </c>
      <c r="F28" s="17">
        <f>SUM(F14:F27)</f>
        <v>85</v>
      </c>
      <c r="G28" s="17">
        <f>SUM(G14:G27)</f>
        <v>0</v>
      </c>
      <c r="H28" s="18">
        <f>SUM(F28:G28)/E28</f>
        <v>0.69105691056910568</v>
      </c>
      <c r="I28" s="17">
        <f t="shared" ref="I28" si="0">(E28-SUM(F28:G28))-K28</f>
        <v>38</v>
      </c>
      <c r="J28" s="18">
        <f t="shared" ref="J28" si="1">I28/E28</f>
        <v>0.30894308943089432</v>
      </c>
      <c r="K28" s="17">
        <f>SUM(K14:K27)</f>
        <v>0</v>
      </c>
      <c r="L28" s="18">
        <f t="shared" ref="L28" si="2">K28/E28</f>
        <v>0</v>
      </c>
      <c r="M28" s="17">
        <f>AVERAGE(M14:M27)</f>
        <v>64.400000000000006</v>
      </c>
      <c r="N28" s="19">
        <f>AVERAGE(N14:N27)</f>
        <v>0.63400000000000001</v>
      </c>
    </row>
    <row r="30" spans="1:14" ht="120" customHeight="1" x14ac:dyDescent="0.25">
      <c r="A30" s="30" t="s">
        <v>26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</row>
    <row r="32" spans="1:14" x14ac:dyDescent="0.25">
      <c r="A32" s="12"/>
    </row>
    <row r="33" spans="1:10" ht="13" x14ac:dyDescent="0.3">
      <c r="B33" s="37" t="s">
        <v>27</v>
      </c>
      <c r="C33" s="37"/>
      <c r="D33" s="37"/>
      <c r="G33" s="22" t="s">
        <v>28</v>
      </c>
      <c r="H33" s="22"/>
      <c r="I33" s="22"/>
      <c r="J33" s="22"/>
    </row>
    <row r="34" spans="1:10" ht="62.25" customHeight="1" x14ac:dyDescent="0.25">
      <c r="B34" s="38"/>
      <c r="C34" s="38"/>
      <c r="D34" s="38"/>
      <c r="G34" s="34"/>
      <c r="H34" s="34"/>
      <c r="I34" s="34"/>
      <c r="J34" s="34"/>
    </row>
    <row r="35" spans="1:10" hidden="1" x14ac:dyDescent="0.25">
      <c r="A35" s="39" t="e">
        <v>#REF!</v>
      </c>
      <c r="B35" s="39"/>
      <c r="C35" s="6"/>
      <c r="E35" s="39"/>
      <c r="F35" s="39"/>
      <c r="G35" s="39"/>
      <c r="H35" s="39"/>
    </row>
    <row r="36" spans="1:10" hidden="1" x14ac:dyDescent="0.25"/>
    <row r="37" spans="1:10" ht="45" customHeight="1" x14ac:dyDescent="0.25">
      <c r="B37" s="40" t="str">
        <f>B10</f>
        <v>Irma de Jesus Hernández Ruiz</v>
      </c>
      <c r="C37" s="40"/>
      <c r="D37" s="40"/>
      <c r="E37" s="13"/>
      <c r="F37" s="13"/>
      <c r="G37" s="40"/>
      <c r="H37" s="40"/>
      <c r="I37" s="40"/>
      <c r="J37" s="40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topLeftCell="A4" zoomScale="85" zoomScaleNormal="85" zoomScaleSheetLayoutView="100" workbookViewId="0">
      <selection activeCell="E8" sqref="E8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5.54296875" style="1" bestFit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2" t="s">
        <v>29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2" t="s">
        <v>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ht="13" x14ac:dyDescent="0.3">
      <c r="A6" s="23" t="s">
        <v>2</v>
      </c>
      <c r="B6" s="23"/>
      <c r="C6" s="23"/>
      <c r="D6" s="23"/>
      <c r="E6" s="24"/>
      <c r="F6" s="24"/>
      <c r="G6" s="24"/>
      <c r="H6" s="24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34">
        <v>4</v>
      </c>
      <c r="C8" s="34"/>
      <c r="D8" s="14" t="s">
        <v>5</v>
      </c>
      <c r="E8" s="20"/>
      <c r="F8"/>
      <c r="G8" s="4" t="s">
        <v>6</v>
      </c>
      <c r="H8" s="20"/>
      <c r="I8" s="33" t="s">
        <v>7</v>
      </c>
      <c r="J8" s="33"/>
      <c r="K8" s="33"/>
      <c r="L8" s="34"/>
      <c r="M8" s="34"/>
      <c r="N8" s="34"/>
    </row>
    <row r="10" spans="1:14" ht="13" x14ac:dyDescent="0.3">
      <c r="A10" s="4" t="s">
        <v>8</v>
      </c>
      <c r="B10" s="34" t="str">
        <f>'1'!B10</f>
        <v>Irma de Jesus Hernández Ruiz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5" t="s">
        <v>9</v>
      </c>
      <c r="B12" s="31" t="s">
        <v>10</v>
      </c>
      <c r="C12" s="31" t="s">
        <v>11</v>
      </c>
      <c r="D12" s="26" t="s">
        <v>12</v>
      </c>
      <c r="E12" s="26" t="s">
        <v>13</v>
      </c>
      <c r="F12" s="26" t="s">
        <v>14</v>
      </c>
      <c r="G12" s="26"/>
      <c r="H12" s="26" t="s">
        <v>15</v>
      </c>
      <c r="I12" s="26" t="s">
        <v>16</v>
      </c>
      <c r="J12" s="26" t="s">
        <v>17</v>
      </c>
      <c r="K12" s="26" t="s">
        <v>18</v>
      </c>
      <c r="L12" s="26" t="s">
        <v>19</v>
      </c>
      <c r="M12" s="26" t="s">
        <v>20</v>
      </c>
      <c r="N12" s="28" t="s">
        <v>21</v>
      </c>
    </row>
    <row r="13" spans="1:14" ht="13" x14ac:dyDescent="0.25">
      <c r="A13" s="36"/>
      <c r="B13" s="32"/>
      <c r="C13" s="32"/>
      <c r="D13" s="27"/>
      <c r="E13" s="27"/>
      <c r="F13" s="7" t="s">
        <v>22</v>
      </c>
      <c r="G13" s="7" t="s">
        <v>23</v>
      </c>
      <c r="H13" s="27"/>
      <c r="I13" s="27"/>
      <c r="J13" s="27"/>
      <c r="K13" s="27"/>
      <c r="L13" s="27"/>
      <c r="M13" s="27"/>
      <c r="N13" s="29"/>
    </row>
    <row r="14" spans="1:14" s="11" customFormat="1" x14ac:dyDescent="0.25">
      <c r="A14" s="9"/>
      <c r="B14" s="9"/>
      <c r="C14" s="9"/>
      <c r="D14" s="9"/>
      <c r="E14" s="9"/>
      <c r="F14" s="9"/>
      <c r="G14" s="9"/>
      <c r="H14" s="10"/>
      <c r="I14" s="9"/>
      <c r="J14" s="10"/>
      <c r="K14" s="9"/>
      <c r="L14" s="10"/>
      <c r="M14" s="9"/>
      <c r="N14" s="15"/>
    </row>
    <row r="15" spans="1:14" s="11" customFormat="1" ht="25" x14ac:dyDescent="0.25">
      <c r="A15" s="9" t="str">
        <f>'1'!A15</f>
        <v>FUNDAMENTOS DE GESTION EMPRESARIAL</v>
      </c>
      <c r="B15" s="9"/>
      <c r="C15" s="9" t="str">
        <f>'1'!C15</f>
        <v>107C</v>
      </c>
      <c r="D15" s="9" t="str">
        <f>'1'!D15</f>
        <v>IGEM</v>
      </c>
      <c r="E15" s="9">
        <f>'1'!E15</f>
        <v>30</v>
      </c>
      <c r="F15" s="9"/>
      <c r="G15" s="9"/>
      <c r="H15" s="10">
        <f t="shared" ref="H15:H27" si="0">F15/E15</f>
        <v>0</v>
      </c>
      <c r="I15" s="9">
        <f t="shared" ref="I15:I28" si="1">(E15-SUM(F15:G15))-K15</f>
        <v>30</v>
      </c>
      <c r="J15" s="10">
        <f t="shared" ref="J15:J28" si="2">I15/E15</f>
        <v>1</v>
      </c>
      <c r="K15" s="9"/>
      <c r="L15" s="10">
        <f t="shared" ref="L15:L28" si="3">K15/E15</f>
        <v>0</v>
      </c>
      <c r="M15" s="9"/>
      <c r="N15" s="15"/>
    </row>
    <row r="16" spans="1:14" s="11" customFormat="1" x14ac:dyDescent="0.25">
      <c r="A16" s="9" t="str">
        <f>'1'!A16</f>
        <v>HABILIDADES DIRECTIVAS I</v>
      </c>
      <c r="B16" s="9"/>
      <c r="C16" s="9" t="str">
        <f>'1'!C16</f>
        <v>307 B</v>
      </c>
      <c r="D16" s="9" t="str">
        <f>'1'!D16</f>
        <v>IGEM</v>
      </c>
      <c r="E16" s="9">
        <f>'1'!E16</f>
        <v>17</v>
      </c>
      <c r="F16" s="9"/>
      <c r="G16" s="9"/>
      <c r="H16" s="10">
        <f t="shared" si="0"/>
        <v>0</v>
      </c>
      <c r="I16" s="9">
        <f t="shared" si="1"/>
        <v>17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ht="25" x14ac:dyDescent="0.25">
      <c r="A17" s="9" t="str">
        <f>'1'!A17</f>
        <v>HABILIDADES DIRECTIVAS I</v>
      </c>
      <c r="B17" s="9"/>
      <c r="C17" s="9" t="str">
        <f>'1'!C17</f>
        <v>307 C</v>
      </c>
      <c r="D17" s="9" t="str">
        <f>'1'!D17</f>
        <v>IGEM</v>
      </c>
      <c r="E17" s="9">
        <f>'1'!E17</f>
        <v>16</v>
      </c>
      <c r="F17" s="9"/>
      <c r="G17" s="9"/>
      <c r="H17" s="10">
        <f t="shared" si="0"/>
        <v>0</v>
      </c>
      <c r="I17" s="9">
        <f t="shared" si="1"/>
        <v>16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ht="25" x14ac:dyDescent="0.25">
      <c r="A18" s="9" t="str">
        <f>'1'!A18</f>
        <v>GESTIÓN DE LA PROPIEDAD INTELECTUAL EN LAS ORGANIZACIONES</v>
      </c>
      <c r="B18" s="9"/>
      <c r="C18" s="9" t="str">
        <f>'1'!C18</f>
        <v>707A</v>
      </c>
      <c r="D18" s="9" t="str">
        <f>'1'!D18</f>
        <v>IGEM</v>
      </c>
      <c r="E18" s="9">
        <f>'1'!E18</f>
        <v>30</v>
      </c>
      <c r="F18" s="9"/>
      <c r="G18" s="9"/>
      <c r="H18" s="10">
        <f t="shared" si="0"/>
        <v>0</v>
      </c>
      <c r="I18" s="9">
        <f t="shared" si="1"/>
        <v>30</v>
      </c>
      <c r="J18" s="10">
        <f t="shared" si="2"/>
        <v>1</v>
      </c>
      <c r="K18" s="9"/>
      <c r="L18" s="10">
        <f t="shared" si="3"/>
        <v>0</v>
      </c>
      <c r="M18" s="9"/>
      <c r="N18" s="15"/>
    </row>
    <row r="19" spans="1:14" s="11" customFormat="1" x14ac:dyDescent="0.25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5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5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5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5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5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5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5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5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93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93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5">
      <c r="A30" s="30" t="s">
        <v>26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</row>
    <row r="32" spans="1:14" x14ac:dyDescent="0.25">
      <c r="A32" s="12"/>
    </row>
    <row r="33" spans="1:10" ht="13" x14ac:dyDescent="0.3">
      <c r="B33" s="37" t="s">
        <v>27</v>
      </c>
      <c r="C33" s="37"/>
      <c r="D33" s="37"/>
      <c r="G33" s="22" t="s">
        <v>28</v>
      </c>
      <c r="H33" s="22"/>
      <c r="I33" s="22"/>
      <c r="J33" s="22"/>
    </row>
    <row r="34" spans="1:10" ht="62.25" customHeight="1" x14ac:dyDescent="0.25">
      <c r="B34" s="38"/>
      <c r="C34" s="38"/>
      <c r="D34" s="38"/>
      <c r="G34" s="34"/>
      <c r="H34" s="34"/>
      <c r="I34" s="34"/>
      <c r="J34" s="34"/>
    </row>
    <row r="35" spans="1:10" hidden="1" x14ac:dyDescent="0.25">
      <c r="A35" s="39" t="e">
        <v>#REF!</v>
      </c>
      <c r="B35" s="39"/>
      <c r="C35" s="6"/>
      <c r="E35" s="39"/>
      <c r="F35" s="39"/>
      <c r="G35" s="39"/>
      <c r="H35" s="39"/>
    </row>
    <row r="36" spans="1:10" hidden="1" x14ac:dyDescent="0.25"/>
    <row r="37" spans="1:10" ht="45" customHeight="1" x14ac:dyDescent="0.25">
      <c r="B37" s="40" t="str">
        <f>B10</f>
        <v>Irma de Jesus Hernández Ruiz</v>
      </c>
      <c r="C37" s="40"/>
      <c r="D37" s="40"/>
      <c r="E37" s="13"/>
      <c r="F37" s="13"/>
      <c r="G37" s="40"/>
      <c r="H37" s="40"/>
      <c r="I37" s="40"/>
      <c r="J37" s="40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zoomScale="85" zoomScaleNormal="85" zoomScaleSheetLayoutView="100" workbookViewId="0">
      <selection activeCell="A14" sqref="A14:L14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5.54296875" style="1" bestFit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2" t="s">
        <v>29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2" t="s">
        <v>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ht="13" x14ac:dyDescent="0.3">
      <c r="A6" s="23" t="s">
        <v>2</v>
      </c>
      <c r="B6" s="23"/>
      <c r="C6" s="23"/>
      <c r="D6" s="23"/>
      <c r="E6" s="24" t="s">
        <v>30</v>
      </c>
      <c r="F6" s="24"/>
      <c r="G6" s="24"/>
      <c r="H6" s="24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34"/>
      <c r="C8" s="34"/>
      <c r="D8" s="14" t="s">
        <v>5</v>
      </c>
      <c r="E8" s="20"/>
      <c r="F8"/>
      <c r="G8" s="4" t="s">
        <v>6</v>
      </c>
      <c r="H8" s="20"/>
      <c r="I8" s="33" t="s">
        <v>7</v>
      </c>
      <c r="J8" s="33"/>
      <c r="K8" s="33"/>
      <c r="L8" s="34"/>
      <c r="M8" s="34"/>
      <c r="N8" s="34"/>
    </row>
    <row r="10" spans="1:14" ht="13" x14ac:dyDescent="0.3">
      <c r="A10" s="4" t="s">
        <v>8</v>
      </c>
      <c r="B10" s="34" t="str">
        <f>'1'!B10</f>
        <v>Irma de Jesus Hernández Ruiz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5" t="s">
        <v>9</v>
      </c>
      <c r="B12" s="31" t="s">
        <v>10</v>
      </c>
      <c r="C12" s="31" t="s">
        <v>11</v>
      </c>
      <c r="D12" s="26" t="s">
        <v>12</v>
      </c>
      <c r="E12" s="26" t="s">
        <v>13</v>
      </c>
      <c r="F12" s="26" t="s">
        <v>14</v>
      </c>
      <c r="G12" s="26"/>
      <c r="H12" s="26" t="s">
        <v>15</v>
      </c>
      <c r="I12" s="26" t="s">
        <v>16</v>
      </c>
      <c r="J12" s="26" t="s">
        <v>17</v>
      </c>
      <c r="K12" s="26" t="s">
        <v>18</v>
      </c>
      <c r="L12" s="26" t="s">
        <v>19</v>
      </c>
      <c r="M12" s="26" t="s">
        <v>20</v>
      </c>
      <c r="N12" s="28" t="s">
        <v>21</v>
      </c>
    </row>
    <row r="13" spans="1:14" ht="13" x14ac:dyDescent="0.25">
      <c r="A13" s="36"/>
      <c r="B13" s="32"/>
      <c r="C13" s="32"/>
      <c r="D13" s="27"/>
      <c r="E13" s="27"/>
      <c r="F13" s="7" t="s">
        <v>22</v>
      </c>
      <c r="G13" s="7" t="s">
        <v>23</v>
      </c>
      <c r="H13" s="27"/>
      <c r="I13" s="27"/>
      <c r="J13" s="27"/>
      <c r="K13" s="27"/>
      <c r="L13" s="27"/>
      <c r="M13" s="27"/>
      <c r="N13" s="29"/>
    </row>
    <row r="14" spans="1:14" s="11" customFormat="1" x14ac:dyDescent="0.25">
      <c r="A14" s="9"/>
      <c r="B14" s="9"/>
      <c r="C14" s="9"/>
      <c r="D14" s="9"/>
      <c r="E14" s="9"/>
      <c r="F14" s="9"/>
      <c r="G14" s="9"/>
      <c r="H14" s="10"/>
      <c r="I14" s="9"/>
      <c r="J14" s="10"/>
      <c r="K14" s="9"/>
      <c r="L14" s="10"/>
      <c r="M14" s="9"/>
      <c r="N14" s="15"/>
    </row>
    <row r="15" spans="1:14" s="11" customFormat="1" ht="25" x14ac:dyDescent="0.25">
      <c r="A15" s="9" t="str">
        <f>'1'!A15</f>
        <v>FUNDAMENTOS DE GESTION EMPRESARIAL</v>
      </c>
      <c r="B15" s="9"/>
      <c r="C15" s="9" t="str">
        <f>'1'!C15</f>
        <v>107C</v>
      </c>
      <c r="D15" s="9" t="str">
        <f>'1'!D15</f>
        <v>IGEM</v>
      </c>
      <c r="E15" s="9">
        <f>'1'!E15</f>
        <v>30</v>
      </c>
      <c r="F15" s="9"/>
      <c r="G15" s="9"/>
      <c r="H15" s="10">
        <f t="shared" ref="H15:H27" si="0">F15/E15</f>
        <v>0</v>
      </c>
      <c r="I15" s="9">
        <f t="shared" ref="I15:I28" si="1">(E15-SUM(F15:G15))-K15</f>
        <v>30</v>
      </c>
      <c r="J15" s="10">
        <f t="shared" ref="J15:J28" si="2">I15/E15</f>
        <v>1</v>
      </c>
      <c r="K15" s="9"/>
      <c r="L15" s="10">
        <f t="shared" ref="L15:L28" si="3">K15/E15</f>
        <v>0</v>
      </c>
      <c r="M15" s="9"/>
      <c r="N15" s="15"/>
    </row>
    <row r="16" spans="1:14" s="11" customFormat="1" x14ac:dyDescent="0.25">
      <c r="A16" s="9" t="str">
        <f>'1'!A16</f>
        <v>HABILIDADES DIRECTIVAS I</v>
      </c>
      <c r="B16" s="9"/>
      <c r="C16" s="9" t="str">
        <f>'1'!C16</f>
        <v>307 B</v>
      </c>
      <c r="D16" s="9" t="str">
        <f>'1'!D16</f>
        <v>IGEM</v>
      </c>
      <c r="E16" s="9">
        <f>'1'!E16</f>
        <v>17</v>
      </c>
      <c r="F16" s="9"/>
      <c r="G16" s="9"/>
      <c r="H16" s="10">
        <f t="shared" si="0"/>
        <v>0</v>
      </c>
      <c r="I16" s="9">
        <f t="shared" si="1"/>
        <v>17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ht="25" x14ac:dyDescent="0.25">
      <c r="A17" s="9" t="str">
        <f>'1'!A17</f>
        <v>HABILIDADES DIRECTIVAS I</v>
      </c>
      <c r="B17" s="9"/>
      <c r="C17" s="9" t="str">
        <f>'1'!C17</f>
        <v>307 C</v>
      </c>
      <c r="D17" s="9" t="str">
        <f>'1'!D17</f>
        <v>IGEM</v>
      </c>
      <c r="E17" s="9">
        <f>'1'!E17</f>
        <v>16</v>
      </c>
      <c r="F17" s="9"/>
      <c r="G17" s="9"/>
      <c r="H17" s="10">
        <f t="shared" si="0"/>
        <v>0</v>
      </c>
      <c r="I17" s="9">
        <f t="shared" si="1"/>
        <v>16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ht="25" x14ac:dyDescent="0.25">
      <c r="A18" s="9" t="str">
        <f>'1'!A18</f>
        <v>GESTIÓN DE LA PROPIEDAD INTELECTUAL EN LAS ORGANIZACIONES</v>
      </c>
      <c r="B18" s="9"/>
      <c r="C18" s="9" t="str">
        <f>'1'!C18</f>
        <v>707A</v>
      </c>
      <c r="D18" s="9" t="str">
        <f>'1'!D18</f>
        <v>IGEM</v>
      </c>
      <c r="E18" s="9">
        <f>'1'!E18</f>
        <v>30</v>
      </c>
      <c r="F18" s="9"/>
      <c r="G18" s="9"/>
      <c r="H18" s="10">
        <f t="shared" si="0"/>
        <v>0</v>
      </c>
      <c r="I18" s="9">
        <f t="shared" si="1"/>
        <v>30</v>
      </c>
      <c r="J18" s="10">
        <f t="shared" si="2"/>
        <v>1</v>
      </c>
      <c r="K18" s="9"/>
      <c r="L18" s="10">
        <f t="shared" si="3"/>
        <v>0</v>
      </c>
      <c r="M18" s="9"/>
      <c r="N18" s="15"/>
    </row>
    <row r="19" spans="1:14" s="11" customFormat="1" x14ac:dyDescent="0.25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5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5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5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5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5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5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5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5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93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93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5">
      <c r="A30" s="30" t="s">
        <v>26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</row>
    <row r="32" spans="1:14" x14ac:dyDescent="0.25">
      <c r="A32" s="12"/>
    </row>
    <row r="33" spans="1:10" ht="13" x14ac:dyDescent="0.3">
      <c r="B33" s="37" t="s">
        <v>27</v>
      </c>
      <c r="C33" s="37"/>
      <c r="D33" s="37"/>
      <c r="G33" s="22" t="s">
        <v>28</v>
      </c>
      <c r="H33" s="22"/>
      <c r="I33" s="22"/>
      <c r="J33" s="22"/>
    </row>
    <row r="34" spans="1:10" ht="62.25" customHeight="1" x14ac:dyDescent="0.25">
      <c r="B34" s="38"/>
      <c r="C34" s="38"/>
      <c r="D34" s="38"/>
      <c r="G34" s="34"/>
      <c r="H34" s="34"/>
      <c r="I34" s="34"/>
      <c r="J34" s="34"/>
    </row>
    <row r="35" spans="1:10" hidden="1" x14ac:dyDescent="0.25">
      <c r="A35" s="39" t="e">
        <v>#REF!</v>
      </c>
      <c r="B35" s="39"/>
      <c r="C35" s="6"/>
      <c r="E35" s="39"/>
      <c r="F35" s="39"/>
      <c r="G35" s="39"/>
      <c r="H35" s="39"/>
    </row>
    <row r="36" spans="1:10" hidden="1" x14ac:dyDescent="0.25"/>
    <row r="37" spans="1:10" ht="45" customHeight="1" x14ac:dyDescent="0.25">
      <c r="B37" s="40" t="str">
        <f>B10</f>
        <v>Irma de Jesus Hernández Ruiz</v>
      </c>
      <c r="C37" s="40"/>
      <c r="D37" s="40"/>
      <c r="E37" s="13"/>
      <c r="F37" s="13"/>
      <c r="G37" s="40"/>
      <c r="H37" s="40"/>
      <c r="I37" s="40"/>
      <c r="J37" s="40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Irma de Jesús</cp:lastModifiedBy>
  <cp:revision/>
  <dcterms:created xsi:type="dcterms:W3CDTF">2021-11-22T14:45:25Z</dcterms:created>
  <dcterms:modified xsi:type="dcterms:W3CDTF">2023-12-04T00:53:17Z</dcterms:modified>
  <cp:category/>
  <cp:contentStatus/>
</cp:coreProperties>
</file>