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4-05012024\"/>
    </mc:Choice>
  </mc:AlternateContent>
  <xr:revisionPtr revIDLastSave="0" documentId="13_ncr:1_{2A044283-094F-455A-9FA0-73F1B46422E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4" l="1"/>
  <c r="N28" i="1"/>
  <c r="L28" i="2"/>
  <c r="M28" i="4"/>
  <c r="M28" i="3"/>
  <c r="M28" i="2"/>
  <c r="L28" i="4"/>
  <c r="I28" i="4"/>
  <c r="F28" i="4"/>
  <c r="E28" i="4"/>
  <c r="A14" i="4"/>
  <c r="I28" i="3"/>
  <c r="N28" i="3"/>
  <c r="F28" i="3"/>
  <c r="E28" i="3"/>
  <c r="L28" i="3"/>
  <c r="I14" i="2" l="1"/>
  <c r="I15" i="2"/>
  <c r="I16" i="2"/>
  <c r="I17" i="2"/>
  <c r="I18" i="2"/>
  <c r="I28" i="2" l="1"/>
  <c r="M28" i="1" l="1"/>
  <c r="N28" i="2"/>
  <c r="F28" i="2"/>
  <c r="E28" i="2"/>
  <c r="E28" i="1"/>
  <c r="K28" i="1" l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1" l="1"/>
</calcChain>
</file>

<file path=xl/sharedStrings.xml><?xml version="1.0" encoding="utf-8"?>
<sst xmlns="http://schemas.openxmlformats.org/spreadsheetml/2006/main" count="234" uniqueCount="56">
  <si>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</si>
  <si>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</si>
  <si>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</si>
  <si>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</si>
  <si>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</si>
  <si>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</si>
  <si>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</si>
  <si>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</si>
  <si>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</si>
  <si>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</si>
  <si>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</si>
  <si>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</si>
  <si>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</si>
  <si>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</si>
  <si>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</si>
  <si>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</si>
  <si>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</si>
  <si>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</si>
  <si>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</si>
  <si>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</si>
  <si>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</si>
  <si>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</si>
  <si>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</si>
  <si>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</si>
  <si>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</si>
  <si>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</si>
  <si>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TALLER DE ÉTICA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</si>
  <si>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</si>
  <si>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</si>
  <si>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</si>
  <si>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</si>
  <si>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</si>
  <si>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</si>
  <si>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</si>
  <si>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</si>
  <si>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104B</t>
  </si>
  <si>
    <t>SISTEMAS OPERATIVOS 1</t>
  </si>
  <si>
    <t>304A</t>
  </si>
  <si>
    <t>ISIC</t>
  </si>
  <si>
    <t xml:space="preserve"> -</t>
  </si>
  <si>
    <t>1°</t>
  </si>
  <si>
    <t>304B</t>
  </si>
  <si>
    <t>ADMINISTRACION DE BASE DE DATOS</t>
  </si>
  <si>
    <t>ARRASTRE</t>
  </si>
  <si>
    <t>SEP 23- ENE 24</t>
  </si>
  <si>
    <t>ISC. DIEGO DE JESUS VELAZQUEZ LUCHO</t>
  </si>
  <si>
    <t>ISC.LILY ALEJANDRA MEDRANO MENDOZA</t>
  </si>
  <si>
    <t>ISC.DIEGO DE JESUS VELAZQUEZ LUCHO</t>
  </si>
  <si>
    <t>S/E</t>
  </si>
  <si>
    <t>III</t>
  </si>
  <si>
    <t>II</t>
  </si>
  <si>
    <t>IV</t>
  </si>
  <si>
    <t>ARR</t>
  </si>
  <si>
    <t>V</t>
  </si>
  <si>
    <t>VI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</si>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</sst>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8" zoomScale="80" zoomScaleNormal="80" workbookViewId="0">
      <selection activeCell="A30" sqref="A30:N3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40</v>
      </c>
      <c r="C8" s="29"/>
      <c r="D8" s="5" t="s">
        <v>6</v>
      </c>
      <c r="E8" s="6">
        <v>5</v>
      </c>
      <c r="F8" s="1"/>
      <c r="G8" s="4" t="s">
        <v>7</v>
      </c>
      <c r="H8" s="6">
        <v>4</v>
      </c>
      <c r="I8" s="35" t="s">
        <v>8</v>
      </c>
      <c r="J8" s="25"/>
      <c r="K8" s="25"/>
      <c r="L8" s="28" t="s">
        <v>44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8" t="s">
        <v>46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25</v>
      </c>
      <c r="B14" s="10" t="s">
        <v>22</v>
      </c>
      <c r="C14" s="10" t="s">
        <v>35</v>
      </c>
      <c r="D14" s="10" t="s">
        <v>38</v>
      </c>
      <c r="E14" s="10">
        <v>24</v>
      </c>
      <c r="F14" s="10">
        <v>15</v>
      </c>
      <c r="G14" s="10"/>
      <c r="H14" s="11"/>
      <c r="I14" s="10">
        <f t="shared" ref="I14:I16" si="0">(E14-SUM(F14:G14))-K14</f>
        <v>9</v>
      </c>
      <c r="J14" s="11"/>
      <c r="K14" s="10">
        <v>0</v>
      </c>
      <c r="L14" s="11">
        <v>0</v>
      </c>
      <c r="M14" s="10">
        <v>49</v>
      </c>
      <c r="N14" s="12">
        <v>0.3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26</v>
      </c>
      <c r="B15" s="10" t="s">
        <v>48</v>
      </c>
      <c r="C15" s="10" t="s">
        <v>35</v>
      </c>
      <c r="D15" s="10" t="s">
        <v>38</v>
      </c>
      <c r="E15" s="10">
        <v>24</v>
      </c>
      <c r="F15" s="10" t="s">
        <v>48</v>
      </c>
      <c r="G15" s="10"/>
      <c r="H15" s="11"/>
      <c r="I15" s="10">
        <f t="shared" si="0"/>
        <v>24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">
        <v>36</v>
      </c>
      <c r="B16" s="10" t="s">
        <v>22</v>
      </c>
      <c r="C16" s="10" t="s">
        <v>37</v>
      </c>
      <c r="D16" s="10" t="s">
        <v>38</v>
      </c>
      <c r="E16" s="10">
        <v>31</v>
      </c>
      <c r="F16" s="10">
        <v>29</v>
      </c>
      <c r="G16" s="10"/>
      <c r="H16" s="11"/>
      <c r="I16" s="10">
        <f t="shared" si="0"/>
        <v>2</v>
      </c>
      <c r="J16" s="11"/>
      <c r="K16" s="10">
        <v>0</v>
      </c>
      <c r="L16" s="11">
        <v>0</v>
      </c>
      <c r="M16" s="10">
        <v>77</v>
      </c>
      <c r="N16" s="12">
        <v>0.72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">
        <v>36</v>
      </c>
      <c r="B17" s="10" t="s">
        <v>22</v>
      </c>
      <c r="C17" s="10" t="s">
        <v>41</v>
      </c>
      <c r="D17" s="10" t="s">
        <v>38</v>
      </c>
      <c r="E17" s="10">
        <v>31</v>
      </c>
      <c r="F17" s="10">
        <v>23</v>
      </c>
      <c r="G17" s="10"/>
      <c r="H17" s="11"/>
      <c r="I17" s="10">
        <f>(E17-SUM(F17:G17))-K17</f>
        <v>8</v>
      </c>
      <c r="J17" s="11"/>
      <c r="K17" s="10">
        <v>0</v>
      </c>
      <c r="L17" s="11">
        <v>0</v>
      </c>
      <c r="M17" s="10">
        <v>59</v>
      </c>
      <c r="N17" s="12">
        <v>0.74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4" t="s">
        <v>42</v>
      </c>
      <c r="B18" s="10" t="s">
        <v>22</v>
      </c>
      <c r="C18" s="10" t="s">
        <v>43</v>
      </c>
      <c r="D18" s="10" t="s">
        <v>38</v>
      </c>
      <c r="E18" s="10">
        <v>10</v>
      </c>
      <c r="F18" s="10">
        <v>6</v>
      </c>
      <c r="G18" s="10"/>
      <c r="H18" s="11"/>
      <c r="I18" s="10">
        <v>4</v>
      </c>
      <c r="J18" s="11"/>
      <c r="K18" s="10">
        <v>0</v>
      </c>
      <c r="L18" s="11">
        <v>0</v>
      </c>
      <c r="M18" s="10">
        <v>54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 t="s">
        <v>39</v>
      </c>
      <c r="C28" s="16" t="s">
        <v>39</v>
      </c>
      <c r="D28" s="16" t="s">
        <v>39</v>
      </c>
      <c r="E28" s="16">
        <f>SUM(E14:E27)</f>
        <v>120</v>
      </c>
      <c r="F28" s="16">
        <f>SUM(F14:F27)</f>
        <v>73</v>
      </c>
      <c r="G28" s="16">
        <v>0</v>
      </c>
      <c r="H28" s="17"/>
      <c r="I28" s="16">
        <f>SUM(I14:I27)</f>
        <v>47</v>
      </c>
      <c r="J28" s="17"/>
      <c r="K28" s="16">
        <f>SUM(K14:K27)</f>
        <v>0</v>
      </c>
      <c r="L28" s="17"/>
      <c r="M28" s="16">
        <f>M29</f>
        <v>0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45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zoomScale="80" zoomScaleNormal="80" workbookViewId="0">
      <selection activeCell="P26" sqref="P2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2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SEP 23- ENE 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50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15</v>
      </c>
      <c r="G14" s="10"/>
      <c r="H14" s="11"/>
      <c r="I14" s="10">
        <f t="shared" ref="I14:I17" si="0">(E14-SUM(F14:G14))-K14</f>
        <v>9</v>
      </c>
      <c r="J14" s="11"/>
      <c r="K14" s="10">
        <v>0</v>
      </c>
      <c r="L14" s="11">
        <v>0</v>
      </c>
      <c r="M14" s="10">
        <v>50</v>
      </c>
      <c r="N14" s="12">
        <v>0.62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 t="s">
        <v>22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20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75.5</v>
      </c>
      <c r="N15" s="12">
        <v>0.83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 t="s">
        <v>50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21</v>
      </c>
      <c r="G16" s="10"/>
      <c r="H16" s="11"/>
      <c r="I16" s="10">
        <f t="shared" si="0"/>
        <v>10</v>
      </c>
      <c r="J16" s="11"/>
      <c r="K16" s="10">
        <v>0</v>
      </c>
      <c r="L16" s="11">
        <v>0</v>
      </c>
      <c r="M16" s="10">
        <v>51.8</v>
      </c>
      <c r="N16" s="12">
        <v>0.67700000000000005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50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18</v>
      </c>
      <c r="G17" s="10"/>
      <c r="H17" s="11"/>
      <c r="I17" s="10">
        <f t="shared" si="0"/>
        <v>13</v>
      </c>
      <c r="J17" s="11"/>
      <c r="K17" s="10">
        <v>0</v>
      </c>
      <c r="L17" s="11">
        <v>0</v>
      </c>
      <c r="M17" s="10">
        <v>46</v>
      </c>
      <c r="N17" s="12">
        <v>0.57999999999999996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 t="s">
        <v>50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10</v>
      </c>
      <c r="G18" s="10"/>
      <c r="H18" s="11"/>
      <c r="I18" s="10">
        <f>(E18-SUM(F18:G18))-K18</f>
        <v>0</v>
      </c>
      <c r="J18" s="11"/>
      <c r="K18" s="10">
        <v>0</v>
      </c>
      <c r="L18" s="11">
        <v>0</v>
      </c>
      <c r="M18" s="10">
        <v>89.9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>
        <f>SUM(E14:E27)</f>
        <v>120</v>
      </c>
      <c r="F28" s="16">
        <f>SUM(F14:F27)</f>
        <v>84</v>
      </c>
      <c r="G28" s="16"/>
      <c r="H28" s="17"/>
      <c r="I28" s="16">
        <f>SUM(I14:I27)</f>
        <v>36</v>
      </c>
      <c r="J28" s="17"/>
      <c r="K28" s="16"/>
      <c r="L28" s="17">
        <f>SUM(L14:L27)</f>
        <v>0</v>
      </c>
      <c r="M28" s="16">
        <f>ROUND((AVERAGE(M14:M27)),0)</f>
        <v>63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47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1" workbookViewId="0">
      <selection activeCell="L28" sqref="L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33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3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SEP 23- ENE 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49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18</v>
      </c>
      <c r="G14" s="10"/>
      <c r="H14" s="11"/>
      <c r="I14" s="10">
        <v>6</v>
      </c>
      <c r="J14" s="11"/>
      <c r="K14" s="10">
        <v>0</v>
      </c>
      <c r="L14" s="11">
        <v>0</v>
      </c>
      <c r="M14" s="10">
        <v>61.6</v>
      </c>
      <c r="N14" s="12">
        <v>0.75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17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53.5</v>
      </c>
      <c r="N15" s="12">
        <v>0.70799999999999996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 t="s">
        <v>49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28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76.599999999999994</v>
      </c>
      <c r="N16" s="12">
        <v>0.87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49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29</v>
      </c>
      <c r="G17" s="10"/>
      <c r="H17" s="11"/>
      <c r="I17" s="10">
        <v>2</v>
      </c>
      <c r="J17" s="11"/>
      <c r="K17" s="10">
        <v>0</v>
      </c>
      <c r="L17" s="11">
        <v>0</v>
      </c>
      <c r="M17" s="10">
        <v>77.8</v>
      </c>
      <c r="N17" s="12">
        <v>0.87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 t="s">
        <v>49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7</v>
      </c>
      <c r="G18" s="10"/>
      <c r="H18" s="11"/>
      <c r="I18" s="10">
        <v>3</v>
      </c>
      <c r="J18" s="11"/>
      <c r="K18" s="10">
        <v>0</v>
      </c>
      <c r="L18" s="11">
        <v>0</v>
      </c>
      <c r="M18" s="10">
        <v>66.900000000000006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25</v>
      </c>
      <c r="B19" s="10" t="s">
        <v>51</v>
      </c>
      <c r="C19" s="10" t="s">
        <v>35</v>
      </c>
      <c r="D19" s="10" t="s">
        <v>38</v>
      </c>
      <c r="E19" s="10">
        <v>24</v>
      </c>
      <c r="F19" s="10">
        <v>15</v>
      </c>
      <c r="G19" s="10"/>
      <c r="H19" s="11"/>
      <c r="I19" s="10">
        <v>9</v>
      </c>
      <c r="J19" s="11"/>
      <c r="K19" s="10">
        <v>0</v>
      </c>
      <c r="L19" s="11">
        <v>0</v>
      </c>
      <c r="M19" s="10">
        <v>49.7</v>
      </c>
      <c r="N19" s="12">
        <v>0.625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">
        <v>26</v>
      </c>
      <c r="B20" s="10" t="s">
        <v>49</v>
      </c>
      <c r="C20" s="10" t="s">
        <v>35</v>
      </c>
      <c r="D20" s="10" t="s">
        <v>38</v>
      </c>
      <c r="E20" s="10">
        <v>24</v>
      </c>
      <c r="F20" s="10">
        <v>15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55</v>
      </c>
      <c r="N20" s="12">
        <v>0.625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 t="s">
        <v>36</v>
      </c>
      <c r="B21" s="10" t="s">
        <v>51</v>
      </c>
      <c r="C21" s="10" t="s">
        <v>37</v>
      </c>
      <c r="D21" s="10" t="s">
        <v>38</v>
      </c>
      <c r="E21" s="10">
        <v>31</v>
      </c>
      <c r="F21" s="10">
        <v>31</v>
      </c>
      <c r="G21" s="10"/>
      <c r="H21" s="11"/>
      <c r="I21" s="10">
        <v>0</v>
      </c>
      <c r="J21" s="11"/>
      <c r="K21" s="10">
        <v>0</v>
      </c>
      <c r="L21" s="11">
        <v>0</v>
      </c>
      <c r="M21" s="10">
        <v>89.1</v>
      </c>
      <c r="N21" s="12">
        <v>0.48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 t="s">
        <v>36</v>
      </c>
      <c r="B22" s="10" t="s">
        <v>51</v>
      </c>
      <c r="C22" s="10" t="s">
        <v>41</v>
      </c>
      <c r="D22" s="10" t="s">
        <v>38</v>
      </c>
      <c r="E22" s="10">
        <v>31</v>
      </c>
      <c r="F22" s="10">
        <v>25</v>
      </c>
      <c r="G22" s="10"/>
      <c r="H22" s="11"/>
      <c r="I22" s="10">
        <v>6</v>
      </c>
      <c r="J22" s="11"/>
      <c r="K22" s="10">
        <v>0</v>
      </c>
      <c r="L22" s="11">
        <v>0</v>
      </c>
      <c r="M22" s="10">
        <v>66.8</v>
      </c>
      <c r="N22" s="12">
        <v>0.80600000000000005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 t="s">
        <v>42</v>
      </c>
      <c r="B23" s="10" t="s">
        <v>51</v>
      </c>
      <c r="C23" s="10" t="s">
        <v>52</v>
      </c>
      <c r="D23" s="10" t="s">
        <v>38</v>
      </c>
      <c r="E23" s="10">
        <v>10</v>
      </c>
      <c r="F23" s="10">
        <v>7</v>
      </c>
      <c r="G23" s="10"/>
      <c r="H23" s="11"/>
      <c r="I23" s="10">
        <v>3</v>
      </c>
      <c r="J23" s="11"/>
      <c r="K23" s="10">
        <v>0</v>
      </c>
      <c r="L23" s="11">
        <v>0</v>
      </c>
      <c r="M23" s="10">
        <v>60.7</v>
      </c>
      <c r="N23" s="12">
        <v>0.7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>
        <f>SUM(E14:E27)</f>
        <v>240</v>
      </c>
      <c r="F28" s="16">
        <f>SUM(F14:F27)</f>
        <v>192</v>
      </c>
      <c r="G28" s="16"/>
      <c r="H28" s="17"/>
      <c r="I28" s="16">
        <f>SUM(I14:I27)</f>
        <v>48</v>
      </c>
      <c r="J28" s="17"/>
      <c r="K28" s="16">
        <v>0</v>
      </c>
      <c r="L28" s="23">
        <f>SUM(L14:L27)</f>
        <v>0</v>
      </c>
      <c r="M28" s="16">
        <f>ROUND((AVERAGE(M14:M27)),0)</f>
        <v>66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47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8" workbookViewId="0">
      <selection activeCell="N22" sqref="N2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33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4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SEP 23- ENE 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 t="s">
        <v>53</v>
      </c>
      <c r="C14" s="10" t="str">
        <f>'1'!C14</f>
        <v>104B</v>
      </c>
      <c r="D14" s="10" t="str">
        <f>'1'!D14</f>
        <v>ISIC</v>
      </c>
      <c r="E14" s="10">
        <f>'1'!E14</f>
        <v>24</v>
      </c>
      <c r="F14" s="10">
        <v>11</v>
      </c>
      <c r="G14" s="10"/>
      <c r="H14" s="11"/>
      <c r="I14" s="10">
        <v>13</v>
      </c>
      <c r="J14" s="11"/>
      <c r="K14" s="10">
        <v>0</v>
      </c>
      <c r="L14" s="11">
        <v>0</v>
      </c>
      <c r="M14" s="10">
        <v>33.5</v>
      </c>
      <c r="N14" s="12">
        <v>0.45800000000000002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 t="s">
        <v>51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16</v>
      </c>
      <c r="G15" s="10"/>
      <c r="H15" s="11"/>
      <c r="I15" s="10">
        <v>8</v>
      </c>
      <c r="J15" s="11"/>
      <c r="K15" s="10">
        <v>0</v>
      </c>
      <c r="L15" s="11">
        <v>0</v>
      </c>
      <c r="M15" s="10">
        <v>54.25</v>
      </c>
      <c r="N15" s="12">
        <v>0.66600000000000004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 t="s">
        <v>53</v>
      </c>
      <c r="C16" s="10" t="str">
        <f>'1'!C16</f>
        <v>304A</v>
      </c>
      <c r="D16" s="10" t="str">
        <f>'1'!D16</f>
        <v>ISIC</v>
      </c>
      <c r="E16" s="10">
        <f>'1'!E16</f>
        <v>31</v>
      </c>
      <c r="F16" s="10">
        <v>31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83.2</v>
      </c>
      <c r="N16" s="12">
        <v>0.61199999999999999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 t="s">
        <v>53</v>
      </c>
      <c r="C17" s="10" t="str">
        <f>'1'!C17</f>
        <v>304B</v>
      </c>
      <c r="D17" s="10" t="str">
        <f>'1'!D17</f>
        <v>ISIC</v>
      </c>
      <c r="E17" s="10">
        <f>'1'!E17</f>
        <v>31</v>
      </c>
      <c r="F17" s="10">
        <v>22</v>
      </c>
      <c r="G17" s="10"/>
      <c r="H17" s="11"/>
      <c r="I17" s="10">
        <v>9</v>
      </c>
      <c r="J17" s="11"/>
      <c r="K17" s="10">
        <v>0</v>
      </c>
      <c r="L17" s="11">
        <v>0</v>
      </c>
      <c r="M17" s="10">
        <v>59.8</v>
      </c>
      <c r="N17" s="12">
        <v>0.70899999999999996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 t="s">
        <v>53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7</v>
      </c>
      <c r="G18" s="10"/>
      <c r="H18" s="11"/>
      <c r="I18" s="10">
        <v>3</v>
      </c>
      <c r="J18" s="11"/>
      <c r="K18" s="10">
        <v>0</v>
      </c>
      <c r="L18" s="11">
        <v>0</v>
      </c>
      <c r="M18" s="10">
        <v>59.4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25</v>
      </c>
      <c r="B19" s="10" t="s">
        <v>54</v>
      </c>
      <c r="C19" s="10" t="s">
        <v>55</v>
      </c>
      <c r="D19" s="10" t="s">
        <v>38</v>
      </c>
      <c r="E19" s="10">
        <v>24</v>
      </c>
      <c r="F19" s="10">
        <v>13</v>
      </c>
      <c r="G19" s="10"/>
      <c r="H19" s="11"/>
      <c r="I19" s="10">
        <v>11</v>
      </c>
      <c r="J19" s="11"/>
      <c r="K19" s="10">
        <v>0</v>
      </c>
      <c r="L19" s="11">
        <v>0</v>
      </c>
      <c r="M19" s="10">
        <v>43.9</v>
      </c>
      <c r="N19" s="12">
        <v>0.54100000000000004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">
        <v>36</v>
      </c>
      <c r="B20" s="10" t="s">
        <v>54</v>
      </c>
      <c r="C20" s="10" t="s">
        <v>37</v>
      </c>
      <c r="D20" s="10" t="s">
        <v>38</v>
      </c>
      <c r="E20" s="10">
        <v>31</v>
      </c>
      <c r="F20" s="10">
        <v>31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97</v>
      </c>
      <c r="N20" s="12">
        <v>0.57999999999999996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 t="s">
        <v>36</v>
      </c>
      <c r="B21" s="10" t="s">
        <v>54</v>
      </c>
      <c r="C21" s="10" t="s">
        <v>41</v>
      </c>
      <c r="D21" s="10" t="s">
        <v>38</v>
      </c>
      <c r="E21" s="10">
        <v>31</v>
      </c>
      <c r="F21" s="10">
        <v>25</v>
      </c>
      <c r="G21" s="10"/>
      <c r="H21" s="11"/>
      <c r="I21" s="10">
        <v>6</v>
      </c>
      <c r="J21" s="11"/>
      <c r="K21" s="10">
        <v>0</v>
      </c>
      <c r="L21" s="11">
        <v>0</v>
      </c>
      <c r="M21" s="10">
        <v>72.900000000000006</v>
      </c>
      <c r="N21" s="12">
        <v>0.80600000000000005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 t="s">
        <v>42</v>
      </c>
      <c r="B22" s="10" t="s">
        <v>54</v>
      </c>
      <c r="C22" s="10" t="s">
        <v>43</v>
      </c>
      <c r="D22" s="10" t="s">
        <v>38</v>
      </c>
      <c r="E22" s="10">
        <v>10</v>
      </c>
      <c r="F22" s="10">
        <v>7</v>
      </c>
      <c r="G22" s="10"/>
      <c r="H22" s="11"/>
      <c r="I22" s="10">
        <v>3</v>
      </c>
      <c r="J22" s="11"/>
      <c r="K22" s="10">
        <v>0</v>
      </c>
      <c r="L22" s="11">
        <v>0</v>
      </c>
      <c r="M22" s="10">
        <v>64.900000000000006</v>
      </c>
      <c r="N22" s="12">
        <v>0.7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>
        <f>SUM(E14:E27)</f>
        <v>216</v>
      </c>
      <c r="F28" s="16">
        <f>SUM(F14:F27)</f>
        <v>163</v>
      </c>
      <c r="G28" s="16"/>
      <c r="H28" s="17"/>
      <c r="I28" s="16">
        <f>SUM(I14:I27)</f>
        <v>53</v>
      </c>
      <c r="J28" s="17"/>
      <c r="K28" s="16">
        <v>0</v>
      </c>
      <c r="L28" s="17">
        <f>SUM(L14:L27)</f>
        <v>0</v>
      </c>
      <c r="M28" s="16">
        <f>ROUND((AVERAGE(M14:M27)),0)</f>
        <v>63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45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6" workbookViewId="0">
      <selection activeCell="B37" sqref="B37:D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33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34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SEP 23- ENE 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MATEMÁTICAS DICRETAS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>TALLER DE ÉTICA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31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31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ADMINISTRACION DE BASE DE DATOS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27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45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2024-01-09T07:43:49Z</dcterms:modified>
</cp:coreProperties>
</file>