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Users\DELL\Documents\2 - SEMESTRE\2- SEPTIEMBRE 2022 - ENERO 2023\REPORTES\REPORTES 2023\REPORTES PARCIALES\"/>
    </mc:Choice>
  </mc:AlternateContent>
  <bookViews>
    <workbookView xWindow="0" yWindow="0" windowWidth="23040" windowHeight="9195" activeTab="4"/>
  </bookViews>
  <sheets>
    <sheet name="TALLER I" sheetId="3" r:id="rId1"/>
    <sheet name="PROBABILIDAD Y ESTADISTICA" sheetId="4" r:id="rId2"/>
    <sheet name="ANALISIS Y MODELADO" sheetId="5" r:id="rId3"/>
    <sheet name="TALLER INVESTIGACION II" sheetId="1" r:id="rId4"/>
    <sheet name="TECNOLOGIAS CONVERGENTES II" sheetId="6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4" l="1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9" i="4"/>
  <c r="Q13" i="3" l="1"/>
  <c r="Q10" i="6" l="1"/>
  <c r="Q9" i="6"/>
  <c r="Q11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9" i="5"/>
  <c r="Q10" i="1"/>
  <c r="Q11" i="1"/>
  <c r="Q12" i="1"/>
  <c r="Q9" i="1"/>
  <c r="Q10" i="3"/>
  <c r="Q11" i="3"/>
  <c r="Q12" i="3"/>
  <c r="Q14" i="3"/>
  <c r="Q15" i="3"/>
  <c r="Q16" i="3"/>
  <c r="Q17" i="3"/>
  <c r="Q18" i="3"/>
  <c r="Q19" i="3"/>
  <c r="Q20" i="3"/>
  <c r="Q21" i="3"/>
  <c r="Q22" i="3"/>
  <c r="Q9" i="3"/>
  <c r="P13" i="6" l="1"/>
  <c r="O13" i="6"/>
  <c r="N13" i="6"/>
  <c r="M13" i="6"/>
  <c r="L13" i="6"/>
  <c r="K13" i="6"/>
  <c r="J13" i="6"/>
  <c r="P12" i="6"/>
  <c r="P15" i="6" s="1"/>
  <c r="O12" i="6"/>
  <c r="N12" i="6"/>
  <c r="N15" i="6" s="1"/>
  <c r="M12" i="6"/>
  <c r="L12" i="6"/>
  <c r="L15" i="6" s="1"/>
  <c r="K12" i="6"/>
  <c r="K15" i="6" s="1"/>
  <c r="J12" i="6"/>
  <c r="P11" i="6"/>
  <c r="O11" i="6"/>
  <c r="O14" i="6" s="1"/>
  <c r="N11" i="6"/>
  <c r="N14" i="6" s="1"/>
  <c r="M11" i="6"/>
  <c r="M14" i="6" s="1"/>
  <c r="L11" i="6"/>
  <c r="L14" i="6" s="1"/>
  <c r="K11" i="6"/>
  <c r="K14" i="6" s="1"/>
  <c r="J11" i="6"/>
  <c r="B10" i="6"/>
  <c r="P35" i="5"/>
  <c r="O35" i="5"/>
  <c r="N35" i="5"/>
  <c r="M35" i="5"/>
  <c r="L35" i="5"/>
  <c r="K35" i="5"/>
  <c r="J35" i="5"/>
  <c r="P34" i="5"/>
  <c r="O34" i="5"/>
  <c r="N34" i="5"/>
  <c r="M34" i="5"/>
  <c r="M37" i="5" s="1"/>
  <c r="L34" i="5"/>
  <c r="L37" i="5" s="1"/>
  <c r="K34" i="5"/>
  <c r="J34" i="5"/>
  <c r="P33" i="5"/>
  <c r="P36" i="5" s="1"/>
  <c r="O33" i="5"/>
  <c r="N33" i="5"/>
  <c r="M33" i="5"/>
  <c r="M36" i="5" s="1"/>
  <c r="L33" i="5"/>
  <c r="K33" i="5"/>
  <c r="J33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P36" i="4"/>
  <c r="O36" i="4"/>
  <c r="N36" i="4"/>
  <c r="M36" i="4"/>
  <c r="L36" i="4"/>
  <c r="K36" i="4"/>
  <c r="J36" i="4"/>
  <c r="P35" i="4"/>
  <c r="O35" i="4"/>
  <c r="N35" i="4"/>
  <c r="M35" i="4"/>
  <c r="L35" i="4"/>
  <c r="K35" i="4"/>
  <c r="J35" i="4"/>
  <c r="P34" i="4"/>
  <c r="O34" i="4"/>
  <c r="N34" i="4"/>
  <c r="N37" i="4" s="1"/>
  <c r="M34" i="4"/>
  <c r="L34" i="4"/>
  <c r="L37" i="4" s="1"/>
  <c r="K34" i="4"/>
  <c r="J34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P25" i="3"/>
  <c r="O25" i="3"/>
  <c r="N25" i="3"/>
  <c r="M25" i="3"/>
  <c r="L25" i="3"/>
  <c r="K25" i="3"/>
  <c r="J25" i="3"/>
  <c r="P24" i="3"/>
  <c r="O24" i="3"/>
  <c r="O27" i="3" s="1"/>
  <c r="N24" i="3"/>
  <c r="N27" i="3" s="1"/>
  <c r="M24" i="3"/>
  <c r="L24" i="3"/>
  <c r="K24" i="3"/>
  <c r="J24" i="3"/>
  <c r="P23" i="3"/>
  <c r="O23" i="3"/>
  <c r="O26" i="3" s="1"/>
  <c r="N23" i="3"/>
  <c r="M23" i="3"/>
  <c r="L23" i="3"/>
  <c r="K23" i="3"/>
  <c r="J23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M37" i="4" l="1"/>
  <c r="M38" i="4"/>
  <c r="K37" i="4"/>
  <c r="K26" i="3"/>
  <c r="J26" i="3"/>
  <c r="J37" i="5"/>
  <c r="J36" i="5"/>
  <c r="P38" i="4"/>
  <c r="P37" i="4"/>
  <c r="K27" i="3"/>
  <c r="L27" i="3"/>
  <c r="M27" i="3"/>
  <c r="L26" i="3"/>
  <c r="P14" i="6"/>
  <c r="J15" i="6"/>
  <c r="J14" i="6"/>
  <c r="P26" i="3"/>
  <c r="N38" i="4"/>
  <c r="N36" i="5"/>
  <c r="J27" i="3"/>
  <c r="J37" i="4"/>
  <c r="O38" i="4"/>
  <c r="O36" i="5"/>
  <c r="K37" i="5"/>
  <c r="Q36" i="4"/>
  <c r="O37" i="4"/>
  <c r="N37" i="5"/>
  <c r="M26" i="3"/>
  <c r="K38" i="4"/>
  <c r="K36" i="5"/>
  <c r="P37" i="5"/>
  <c r="P27" i="3"/>
  <c r="Q25" i="3"/>
  <c r="O37" i="5"/>
  <c r="N26" i="3"/>
  <c r="L38" i="4"/>
  <c r="Q35" i="5"/>
  <c r="L36" i="5"/>
  <c r="Q13" i="6"/>
  <c r="M15" i="6"/>
  <c r="O15" i="6"/>
  <c r="Q11" i="6"/>
  <c r="Q12" i="6"/>
  <c r="Q33" i="5"/>
  <c r="Q34" i="5"/>
  <c r="J38" i="4"/>
  <c r="Q34" i="4"/>
  <c r="Q35" i="4"/>
  <c r="Q23" i="3"/>
  <c r="Q26" i="3" s="1"/>
  <c r="Q24" i="3"/>
  <c r="Q27" i="3" s="1"/>
  <c r="K15" i="1"/>
  <c r="L15" i="1"/>
  <c r="M15" i="1"/>
  <c r="N15" i="1"/>
  <c r="O15" i="1"/>
  <c r="P15" i="1"/>
  <c r="J15" i="1"/>
  <c r="K14" i="1"/>
  <c r="L14" i="1"/>
  <c r="M14" i="1"/>
  <c r="N14" i="1"/>
  <c r="O14" i="1"/>
  <c r="P14" i="1"/>
  <c r="K13" i="1"/>
  <c r="L13" i="1"/>
  <c r="M13" i="1"/>
  <c r="N13" i="1"/>
  <c r="O13" i="1"/>
  <c r="P13" i="1"/>
  <c r="J14" i="1"/>
  <c r="J13" i="1"/>
  <c r="Q37" i="4" l="1"/>
  <c r="Q38" i="4"/>
  <c r="Q37" i="5"/>
  <c r="Q36" i="5"/>
  <c r="Q15" i="6"/>
  <c r="Q14" i="6"/>
  <c r="K17" i="1" l="1"/>
  <c r="L17" i="1"/>
  <c r="M17" i="1"/>
  <c r="N17" i="1"/>
  <c r="O17" i="1"/>
  <c r="P17" i="1"/>
  <c r="K16" i="1"/>
  <c r="L16" i="1"/>
  <c r="M16" i="1"/>
  <c r="N16" i="1"/>
  <c r="O16" i="1"/>
  <c r="P16" i="1"/>
  <c r="J17" i="1"/>
  <c r="J16" i="1"/>
  <c r="Q15" i="1" l="1"/>
  <c r="Q14" i="1"/>
  <c r="Q13" i="1"/>
  <c r="B10" i="1"/>
  <c r="B11" i="1" s="1"/>
  <c r="B12" i="1" s="1"/>
  <c r="Q17" i="1" l="1"/>
  <c r="Q16" i="1"/>
</calcChain>
</file>

<file path=xl/sharedStrings.xml><?xml version="1.0" encoding="utf-8"?>
<sst xmlns="http://schemas.openxmlformats.org/spreadsheetml/2006/main" count="623" uniqueCount="175">
  <si>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</si>
  <si>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</si>
  <si>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</si>
  <si>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</si>
  <si>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</si>
  <si>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</si>
  <si>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</si>
  <si>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</si>
  <si>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</si>
  <si>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</si>
  <si>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</si>
  <si>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</si>
  <si>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</si>
  <si>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</si>
  <si>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</si>
  <si>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</si>
  <si>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</si>
  <si>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</si>
  <si>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</si>
  <si>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</si>
  <si>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</si>
  <si>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</si>
  <si>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</si>
  <si>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</si>
  <si>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TALLER DE INVESTIGACION II</t>
  </si>
  <si>
    <t>VERONICA GUERRERO HERNANDEZ</t>
  </si>
  <si>
    <t>TALLER DE INVESTIGACION I</t>
  </si>
  <si>
    <t>VERÓNICA GUERRERO HERNANDEZ</t>
  </si>
  <si>
    <r>
      <rPr>
        <sz val="8"/>
        <rFont val="Arial MT"/>
        <family val="2"/>
      </rPr>
      <t>201U0221</t>
    </r>
  </si>
  <si>
    <r>
      <rPr>
        <sz val="8"/>
        <rFont val="Arial MT"/>
        <family val="2"/>
      </rPr>
      <t>201U0222</t>
    </r>
  </si>
  <si>
    <r>
      <rPr>
        <sz val="8"/>
        <rFont val="Arial MT"/>
        <family val="2"/>
      </rPr>
      <t>201U0223</t>
    </r>
  </si>
  <si>
    <r>
      <rPr>
        <sz val="8"/>
        <rFont val="Arial MT"/>
        <family val="2"/>
      </rPr>
      <t>201U0226</t>
    </r>
  </si>
  <si>
    <r>
      <rPr>
        <sz val="8"/>
        <rFont val="Arial MT"/>
        <family val="2"/>
      </rPr>
      <t>201U0228</t>
    </r>
  </si>
  <si>
    <r>
      <rPr>
        <sz val="8"/>
        <rFont val="Arial MT"/>
        <family val="2"/>
      </rPr>
      <t>201U0230</t>
    </r>
  </si>
  <si>
    <r>
      <rPr>
        <sz val="8"/>
        <rFont val="Arial MT"/>
        <family val="2"/>
      </rPr>
      <t>201U0232</t>
    </r>
  </si>
  <si>
    <r>
      <rPr>
        <sz val="8"/>
        <rFont val="Arial MT"/>
        <family val="2"/>
      </rPr>
      <t>201U0234</t>
    </r>
  </si>
  <si>
    <r>
      <rPr>
        <sz val="8"/>
        <rFont val="Arial MT"/>
        <family val="2"/>
      </rPr>
      <t>201U0238</t>
    </r>
  </si>
  <si>
    <r>
      <rPr>
        <sz val="8"/>
        <rFont val="Arial MT"/>
        <family val="2"/>
      </rPr>
      <t>201U0242</t>
    </r>
  </si>
  <si>
    <r>
      <rPr>
        <sz val="8"/>
        <rFont val="Arial MT"/>
        <family val="2"/>
      </rPr>
      <t>201U0454</t>
    </r>
  </si>
  <si>
    <r>
      <rPr>
        <sz val="8"/>
        <rFont val="Arial MT"/>
        <family val="2"/>
      </rPr>
      <t>201U0391</t>
    </r>
  </si>
  <si>
    <r>
      <rPr>
        <sz val="8"/>
        <rFont val="Arial MT"/>
        <family val="2"/>
      </rPr>
      <t>201U0246</t>
    </r>
  </si>
  <si>
    <t>ACEVEDO MENDEZ JONATHAN EMMANUEL</t>
  </si>
  <si>
    <t>ALONSO VELASCO CARLOS ALBERTO</t>
  </si>
  <si>
    <t>ATAXCA GOXCON FRANCISCO JAVIER</t>
  </si>
  <si>
    <t>BERNAL SANDOVAL JAVIER</t>
  </si>
  <si>
    <t>CAPORAL VENTURA ABRAHAM DE JESUS</t>
  </si>
  <si>
    <t>CORTEZ ESTRADA MARIA CRISTINA</t>
  </si>
  <si>
    <t>DEL ANGEL BAPO LITZY MARIEL</t>
  </si>
  <si>
    <t>GUEVARA VELASQUEZ ERICK ADAIR</t>
  </si>
  <si>
    <t>MIROS MORISCO CRISTIAN</t>
  </si>
  <si>
    <t>RAMOS PICHAL JOSE EDUARDO</t>
  </si>
  <si>
    <t>TORNADO MARTINEZ ADRIAN SANTIAGO</t>
  </si>
  <si>
    <t>TORRES HERNANDEZ DIANA</t>
  </si>
  <si>
    <t>VELASCO QUINO ALFONSO</t>
  </si>
  <si>
    <t>710A</t>
  </si>
  <si>
    <t>SEPTIEMBRE 2023 - ENERO 2024</t>
  </si>
  <si>
    <t>CORDOVA SANCHEZ SANDRA GUADALUPE</t>
  </si>
  <si>
    <t>211U0297</t>
  </si>
  <si>
    <t>PROBABILIDAD Y ESTADISTICA</t>
  </si>
  <si>
    <t>310A</t>
  </si>
  <si>
    <t>BADILLO GARCIA JURADO MAYRETH</t>
  </si>
  <si>
    <t>CHAPOL MOTO JONATHAN</t>
  </si>
  <si>
    <t>GARCIA ZAPOT ARANTZA GUADALUPE</t>
  </si>
  <si>
    <t>ROSARIO SOTO EMMANUEL</t>
  </si>
  <si>
    <t>211U0022</t>
  </si>
  <si>
    <t>191U0429</t>
  </si>
  <si>
    <t>211U0024</t>
  </si>
  <si>
    <t>C211U0587</t>
  </si>
  <si>
    <t>611A</t>
  </si>
  <si>
    <t>CAIXBA HERRERA MARIA GRISEL</t>
  </si>
  <si>
    <t>CARVAJAL ANTONIO EVELIN</t>
  </si>
  <si>
    <t>CHACHA PÉREZ ALBA MARINA</t>
  </si>
  <si>
    <t>CHAGALA PUCHETA ANGEL DAVID</t>
  </si>
  <si>
    <t>FERMAN ATAXCA SARAHI ESMERALDA</t>
  </si>
  <si>
    <t>FONSECA ABRAJAN OSVANY JESUS</t>
  </si>
  <si>
    <t>LUCHO HERNANDEZ LUIS ALEXIS</t>
  </si>
  <si>
    <t>MARIN GONZALEZ JOANA MICHELLE</t>
  </si>
  <si>
    <t>MENDIOLA MOLINA MARISA DE LOS ANGELES</t>
  </si>
  <si>
    <t>MIL QUINO CARLOS FRANCISCO</t>
  </si>
  <si>
    <t>MONTAN MARTINEZ ANNETTE</t>
  </si>
  <si>
    <t>PAXTIAN CAMPECHANO RAFAEL</t>
  </si>
  <si>
    <t>PEREZ MARTINEZ OMAR FERNANDO</t>
  </si>
  <si>
    <t>PIO COMI CARLOS JAEL</t>
  </si>
  <si>
    <t>POLITO CHIGO KELVIN</t>
  </si>
  <si>
    <t>PUCHETA CONCHI MONSERRAT</t>
  </si>
  <si>
    <t>REYES GEREZANO ITZEL ELENA</t>
  </si>
  <si>
    <t>REYES TEPOX PABLO</t>
  </si>
  <si>
    <t>RODRIGUEZ GONZALEZ JOSE MANUEL</t>
  </si>
  <si>
    <t>RODRIGUEZ VELASCO BRIAN</t>
  </si>
  <si>
    <t>ROMAN SANTIAGO SILVANA TIARE</t>
  </si>
  <si>
    <t>SAN JUAN VELASCO AXEL</t>
  </si>
  <si>
    <t>TEOBA COMI GUADALUPE</t>
  </si>
  <si>
    <t>TEOBAL DIAZ EMMANUEL DE JESUS</t>
  </si>
  <si>
    <t>TOTO FISCAL ISELA</t>
  </si>
  <si>
    <t>221U0495</t>
  </si>
  <si>
    <t>211U0369</t>
  </si>
  <si>
    <t>221U0496</t>
  </si>
  <si>
    <t>221U0497</t>
  </si>
  <si>
    <t>221U0499</t>
  </si>
  <si>
    <t>221U0501</t>
  </si>
  <si>
    <t>211U0597</t>
  </si>
  <si>
    <t>221U0504</t>
  </si>
  <si>
    <t>221U0506</t>
  </si>
  <si>
    <t>211U0382</t>
  </si>
  <si>
    <t>221U0507</t>
  </si>
  <si>
    <t>221U0508</t>
  </si>
  <si>
    <t>201U0241</t>
  </si>
  <si>
    <t>221U0509</t>
  </si>
  <si>
    <t>221U0510</t>
  </si>
  <si>
    <t>221U0511</t>
  </si>
  <si>
    <t>221U0513</t>
  </si>
  <si>
    <t>221U0514</t>
  </si>
  <si>
    <t>221U0516</t>
  </si>
  <si>
    <t>221U0517</t>
  </si>
  <si>
    <t>221U0518</t>
  </si>
  <si>
    <t>221U0519</t>
  </si>
  <si>
    <t>221U0520</t>
  </si>
  <si>
    <t>221U0521</t>
  </si>
  <si>
    <t>221U0524</t>
  </si>
  <si>
    <t>TECNOLOGIAS CONVERGENTES II</t>
  </si>
  <si>
    <t>910B</t>
  </si>
  <si>
    <t>ANALISIS Y MODELADO DE SISTEMAS DE INFORMACIÓN</t>
  </si>
  <si>
    <t>510A</t>
  </si>
  <si>
    <t>AGUILAR RENDON LUIS ALBERTO</t>
  </si>
  <si>
    <t>BLAS DIAZ ABISAI</t>
  </si>
  <si>
    <t>CAMPOS MARTINEZ YAHIR</t>
  </si>
  <si>
    <t>CORTES IXBA ANGEL DE JAZMIN</t>
  </si>
  <si>
    <t>DOMINGUEZ CRUZ DANIELA</t>
  </si>
  <si>
    <t>FISCAL MALAGA ANGEL DE JESUS</t>
  </si>
  <si>
    <t>FISCAL POLITO ROMAN OMAR</t>
  </si>
  <si>
    <t>GATICA ANTELE JAQUELINE</t>
  </si>
  <si>
    <t>GOMEZ ALEMAN ABDIEL MIGUEL</t>
  </si>
  <si>
    <t>GONZALEZ DIAZ JOSE MARIA</t>
  </si>
  <si>
    <t>IGNOT MARTINEZ SCARLET DEL CARMEN</t>
  </si>
  <si>
    <t>IXTEPAN TEMICH JOSE ANGEL</t>
  </si>
  <si>
    <t>MALAGA QUINO KAREN VALERIA</t>
  </si>
  <si>
    <t>MILLAN POLITO CHRISTIAN MANUEL</t>
  </si>
  <si>
    <t>MIROS TOLEDO ELSA YAZIRI</t>
  </si>
  <si>
    <t>PALAYOT COMI HEIDI EMIRETH</t>
  </si>
  <si>
    <t>QUINO CINTA KARLA GUADALUPE</t>
  </si>
  <si>
    <t>RIVAS CHAMPALA LUIS ENRIQUE</t>
  </si>
  <si>
    <t>ROSAS FAJARDO JOSE MANUEL</t>
  </si>
  <si>
    <t>TEMICH COTA JOSE MANUEL</t>
  </si>
  <si>
    <t>TOTO LIBRADO ROBERTO</t>
  </si>
  <si>
    <t>VILLEGAS CHAGALA JAIR ARTURO</t>
  </si>
  <si>
    <t>ZUNIGA CHAVEZ ANGEL JOSUE</t>
  </si>
  <si>
    <t>ZUNIGA CHAVEZ EDDI JOSUE</t>
  </si>
  <si>
    <t>211U0365</t>
  </si>
  <si>
    <t>211U0367</t>
  </si>
  <si>
    <t>211U0368</t>
  </si>
  <si>
    <t>211U0370</t>
  </si>
  <si>
    <t>211U0371</t>
  </si>
  <si>
    <t>201U0233</t>
  </si>
  <si>
    <t>211U0372</t>
  </si>
  <si>
    <t>211U0373</t>
  </si>
  <si>
    <t>211U0374</t>
  </si>
  <si>
    <t>211U0377</t>
  </si>
  <si>
    <t>211U0378</t>
  </si>
  <si>
    <t>211U0380</t>
  </si>
  <si>
    <t>211U0381</t>
  </si>
  <si>
    <t>211U0383</t>
  </si>
  <si>
    <t>211U0384</t>
  </si>
  <si>
    <t>211U0385</t>
  </si>
  <si>
    <t>211U0386</t>
  </si>
  <si>
    <t>211U0387</t>
  </si>
  <si>
    <t>211U0388</t>
  </si>
  <si>
    <t>201U0244</t>
  </si>
  <si>
    <t>211U0204</t>
  </si>
  <si>
    <t>211U0633</t>
  </si>
  <si>
    <t>211U0389</t>
  </si>
  <si>
    <t>211U0390</t>
  </si>
  <si>
    <t>HERNANDEZ VILLASECA JULIO DE JESUS</t>
  </si>
  <si>
    <t>TOTO TEMICH VICTOR MANUEL</t>
  </si>
  <si>
    <t>191U0398</t>
  </si>
  <si>
    <t>181U0432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</si>
</sst>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 MT"/>
    </font>
    <font>
      <sz val="8"/>
      <name val="Arial MT"/>
      <family val="2"/>
    </font>
    <font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8" xfId="0" applyFont="1" applyBorder="1" applyAlignment="1">
      <alignment horizontal="left" vertical="top" wrapText="1"/>
    </xf>
    <xf numFmtId="15" fontId="0" fillId="0" borderId="0" xfId="0" applyNumberFormat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9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10" xfId="0" applyBorder="1"/>
    <xf numFmtId="0" fontId="8" fillId="0" borderId="2" xfId="0" applyFont="1" applyBorder="1" applyAlignment="1">
      <alignment vertical="center" wrapText="1"/>
    </xf>
    <xf numFmtId="0" fontId="9" fillId="0" borderId="8" xfId="0" applyFont="1" applyBorder="1" applyAlignment="1">
      <alignment wrapText="1"/>
    </xf>
    <xf numFmtId="0" fontId="8" fillId="0" borderId="2" xfId="0" applyFont="1" applyBorder="1" applyAlignment="1"/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shrinkToFit="1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1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4" fillId="0" borderId="5" xfId="0" applyFont="1" applyBorder="1" applyAlignment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1"/>
  <sheetViews>
    <sheetView zoomScale="84" zoomScaleNormal="84" workbookViewId="0">
      <selection activeCell="L16" sqref="L1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25">
      <c r="C4" t="s">
        <v>0</v>
      </c>
      <c r="D4" s="29" t="s">
        <v>26</v>
      </c>
      <c r="E4" s="29"/>
      <c r="F4" s="29"/>
      <c r="G4" s="29"/>
      <c r="I4" t="s">
        <v>1</v>
      </c>
      <c r="J4" s="30" t="s">
        <v>54</v>
      </c>
      <c r="K4" s="30"/>
      <c r="M4" t="s">
        <v>2</v>
      </c>
      <c r="N4" s="31">
        <v>45201</v>
      </c>
      <c r="O4" s="3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0" t="s">
        <v>55</v>
      </c>
      <c r="E6" s="30"/>
      <c r="F6" s="30"/>
      <c r="G6" s="30"/>
      <c r="I6" s="32" t="s">
        <v>22</v>
      </c>
      <c r="J6" s="32"/>
      <c r="K6" s="33" t="s">
        <v>25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15" t="s">
        <v>28</v>
      </c>
      <c r="D9" s="26" t="s">
        <v>41</v>
      </c>
      <c r="E9" s="26" t="s">
        <v>41</v>
      </c>
      <c r="F9" s="26" t="s">
        <v>41</v>
      </c>
      <c r="G9" s="26" t="s">
        <v>41</v>
      </c>
      <c r="H9" s="26" t="s">
        <v>41</v>
      </c>
      <c r="I9" s="26" t="s">
        <v>41</v>
      </c>
      <c r="J9" s="17">
        <v>0</v>
      </c>
      <c r="K9" s="17">
        <v>0</v>
      </c>
      <c r="L9" s="17">
        <v>0</v>
      </c>
      <c r="M9" s="4">
        <v>0</v>
      </c>
      <c r="N9" s="4">
        <v>0</v>
      </c>
      <c r="O9" s="4">
        <v>0</v>
      </c>
      <c r="P9" s="4">
        <v>0</v>
      </c>
      <c r="Q9" s="9">
        <f>SUM(J9:L9)/3</f>
        <v>0</v>
      </c>
    </row>
    <row r="10" spans="2:18" x14ac:dyDescent="0.25">
      <c r="B10" s="6">
        <f>B9+1</f>
        <v>2</v>
      </c>
      <c r="C10" s="15" t="s">
        <v>29</v>
      </c>
      <c r="D10" s="26" t="s">
        <v>42</v>
      </c>
      <c r="E10" s="26" t="s">
        <v>42</v>
      </c>
      <c r="F10" s="26" t="s">
        <v>42</v>
      </c>
      <c r="G10" s="26" t="s">
        <v>42</v>
      </c>
      <c r="H10" s="26" t="s">
        <v>42</v>
      </c>
      <c r="I10" s="26" t="s">
        <v>42</v>
      </c>
      <c r="J10" s="17">
        <v>0</v>
      </c>
      <c r="K10" s="17">
        <v>0</v>
      </c>
      <c r="L10" s="17">
        <v>0</v>
      </c>
      <c r="M10" s="4">
        <v>0</v>
      </c>
      <c r="N10" s="4">
        <v>0</v>
      </c>
      <c r="O10" s="4">
        <v>0</v>
      </c>
      <c r="P10" s="4">
        <v>0</v>
      </c>
      <c r="Q10" s="9">
        <f t="shared" ref="Q10:Q22" si="0">SUM(J10:L10)/3</f>
        <v>0</v>
      </c>
    </row>
    <row r="11" spans="2:18" x14ac:dyDescent="0.25">
      <c r="B11" s="6">
        <f t="shared" ref="B11:B22" si="1">B10+1</f>
        <v>3</v>
      </c>
      <c r="C11" s="15" t="s">
        <v>30</v>
      </c>
      <c r="D11" s="26" t="s">
        <v>43</v>
      </c>
      <c r="E11" s="26" t="s">
        <v>43</v>
      </c>
      <c r="F11" s="26" t="s">
        <v>43</v>
      </c>
      <c r="G11" s="26" t="s">
        <v>43</v>
      </c>
      <c r="H11" s="26" t="s">
        <v>43</v>
      </c>
      <c r="I11" s="26" t="s">
        <v>43</v>
      </c>
      <c r="J11" s="17">
        <v>0</v>
      </c>
      <c r="K11" s="17">
        <v>0</v>
      </c>
      <c r="L11" s="17">
        <v>0</v>
      </c>
      <c r="M11" s="4">
        <v>0</v>
      </c>
      <c r="N11" s="4">
        <v>0</v>
      </c>
      <c r="O11" s="4">
        <v>0</v>
      </c>
      <c r="P11" s="4">
        <v>0</v>
      </c>
      <c r="Q11" s="9">
        <f t="shared" si="0"/>
        <v>0</v>
      </c>
    </row>
    <row r="12" spans="2:18" x14ac:dyDescent="0.25">
      <c r="B12" s="6">
        <f t="shared" si="1"/>
        <v>4</v>
      </c>
      <c r="C12" s="15" t="s">
        <v>31</v>
      </c>
      <c r="D12" s="26" t="s">
        <v>44</v>
      </c>
      <c r="E12" s="26" t="s">
        <v>44</v>
      </c>
      <c r="F12" s="26" t="s">
        <v>44</v>
      </c>
      <c r="G12" s="26" t="s">
        <v>44</v>
      </c>
      <c r="H12" s="26" t="s">
        <v>44</v>
      </c>
      <c r="I12" s="26" t="s">
        <v>44</v>
      </c>
      <c r="J12" s="17">
        <v>0</v>
      </c>
      <c r="K12" s="17">
        <v>0</v>
      </c>
      <c r="L12" s="17">
        <v>0</v>
      </c>
      <c r="M12" s="4">
        <v>0</v>
      </c>
      <c r="N12" s="4">
        <v>0</v>
      </c>
      <c r="O12" s="4">
        <v>0</v>
      </c>
      <c r="P12" s="4">
        <v>0</v>
      </c>
      <c r="Q12" s="9">
        <f t="shared" si="0"/>
        <v>0</v>
      </c>
    </row>
    <row r="13" spans="2:18" x14ac:dyDescent="0.25">
      <c r="B13" s="18">
        <f t="shared" si="1"/>
        <v>5</v>
      </c>
      <c r="C13" s="15" t="s">
        <v>32</v>
      </c>
      <c r="D13" s="26" t="s">
        <v>45</v>
      </c>
      <c r="E13" s="26" t="s">
        <v>45</v>
      </c>
      <c r="F13" s="26" t="s">
        <v>45</v>
      </c>
      <c r="G13" s="26" t="s">
        <v>45</v>
      </c>
      <c r="H13" s="26" t="s">
        <v>45</v>
      </c>
      <c r="I13" s="26" t="s">
        <v>45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9">
        <f t="shared" si="0"/>
        <v>0</v>
      </c>
    </row>
    <row r="14" spans="2:18" x14ac:dyDescent="0.25">
      <c r="B14" s="18">
        <f t="shared" si="1"/>
        <v>6</v>
      </c>
      <c r="C14" s="19" t="s">
        <v>57</v>
      </c>
      <c r="D14" s="26" t="s">
        <v>56</v>
      </c>
      <c r="E14" s="26" t="s">
        <v>45</v>
      </c>
      <c r="F14" s="26" t="s">
        <v>45</v>
      </c>
      <c r="G14" s="26" t="s">
        <v>45</v>
      </c>
      <c r="H14" s="26" t="s">
        <v>45</v>
      </c>
      <c r="I14" s="26" t="s">
        <v>45</v>
      </c>
      <c r="J14" s="17">
        <v>0</v>
      </c>
      <c r="K14" s="17">
        <v>0</v>
      </c>
      <c r="L14" s="17">
        <v>0</v>
      </c>
      <c r="M14" s="4">
        <v>0</v>
      </c>
      <c r="N14" s="4">
        <v>0</v>
      </c>
      <c r="O14" s="4">
        <v>0</v>
      </c>
      <c r="P14" s="4">
        <v>0</v>
      </c>
      <c r="Q14" s="9">
        <f t="shared" si="0"/>
        <v>0</v>
      </c>
    </row>
    <row r="15" spans="2:18" x14ac:dyDescent="0.25">
      <c r="B15" s="18">
        <f t="shared" si="1"/>
        <v>7</v>
      </c>
      <c r="C15" s="15" t="s">
        <v>33</v>
      </c>
      <c r="D15" s="26" t="s">
        <v>46</v>
      </c>
      <c r="E15" s="26" t="s">
        <v>46</v>
      </c>
      <c r="F15" s="26" t="s">
        <v>46</v>
      </c>
      <c r="G15" s="26" t="s">
        <v>46</v>
      </c>
      <c r="H15" s="26" t="s">
        <v>46</v>
      </c>
      <c r="I15" s="26" t="s">
        <v>46</v>
      </c>
      <c r="J15" s="17">
        <v>0</v>
      </c>
      <c r="K15" s="17">
        <v>0</v>
      </c>
      <c r="L15" s="17">
        <v>0</v>
      </c>
      <c r="M15" s="4">
        <v>0</v>
      </c>
      <c r="N15" s="4">
        <v>0</v>
      </c>
      <c r="O15" s="4">
        <v>0</v>
      </c>
      <c r="P15" s="4">
        <v>0</v>
      </c>
      <c r="Q15" s="9">
        <f t="shared" si="0"/>
        <v>0</v>
      </c>
    </row>
    <row r="16" spans="2:18" x14ac:dyDescent="0.25">
      <c r="B16" s="18">
        <f t="shared" si="1"/>
        <v>8</v>
      </c>
      <c r="C16" s="15" t="s">
        <v>34</v>
      </c>
      <c r="D16" s="26" t="s">
        <v>47</v>
      </c>
      <c r="E16" s="26" t="s">
        <v>47</v>
      </c>
      <c r="F16" s="26" t="s">
        <v>47</v>
      </c>
      <c r="G16" s="26" t="s">
        <v>47</v>
      </c>
      <c r="H16" s="26" t="s">
        <v>47</v>
      </c>
      <c r="I16" s="26" t="s">
        <v>47</v>
      </c>
      <c r="J16" s="17">
        <v>0</v>
      </c>
      <c r="K16" s="17">
        <v>0</v>
      </c>
      <c r="L16" s="17">
        <v>0</v>
      </c>
      <c r="M16" s="4">
        <v>0</v>
      </c>
      <c r="N16" s="4">
        <v>0</v>
      </c>
      <c r="O16" s="4">
        <v>0</v>
      </c>
      <c r="P16" s="4">
        <v>0</v>
      </c>
      <c r="Q16" s="9">
        <f t="shared" si="0"/>
        <v>0</v>
      </c>
    </row>
    <row r="17" spans="2:17" x14ac:dyDescent="0.25">
      <c r="B17" s="18">
        <f t="shared" si="1"/>
        <v>9</v>
      </c>
      <c r="C17" s="15" t="s">
        <v>35</v>
      </c>
      <c r="D17" s="26" t="s">
        <v>48</v>
      </c>
      <c r="E17" s="26" t="s">
        <v>48</v>
      </c>
      <c r="F17" s="26" t="s">
        <v>48</v>
      </c>
      <c r="G17" s="26" t="s">
        <v>48</v>
      </c>
      <c r="H17" s="26" t="s">
        <v>48</v>
      </c>
      <c r="I17" s="26" t="s">
        <v>48</v>
      </c>
      <c r="J17" s="17">
        <v>0</v>
      </c>
      <c r="K17" s="17">
        <v>0</v>
      </c>
      <c r="L17" s="17">
        <v>0</v>
      </c>
      <c r="M17" s="4">
        <v>0</v>
      </c>
      <c r="N17" s="4">
        <v>0</v>
      </c>
      <c r="O17" s="4">
        <v>0</v>
      </c>
      <c r="P17" s="4">
        <v>0</v>
      </c>
      <c r="Q17" s="9">
        <f t="shared" si="0"/>
        <v>0</v>
      </c>
    </row>
    <row r="18" spans="2:17" x14ac:dyDescent="0.25">
      <c r="B18" s="18">
        <f t="shared" si="1"/>
        <v>10</v>
      </c>
      <c r="C18" s="15" t="s">
        <v>36</v>
      </c>
      <c r="D18" s="26" t="s">
        <v>49</v>
      </c>
      <c r="E18" s="26" t="s">
        <v>49</v>
      </c>
      <c r="F18" s="26" t="s">
        <v>49</v>
      </c>
      <c r="G18" s="26" t="s">
        <v>49</v>
      </c>
      <c r="H18" s="26" t="s">
        <v>49</v>
      </c>
      <c r="I18" s="26" t="s">
        <v>49</v>
      </c>
      <c r="J18" s="17">
        <v>0</v>
      </c>
      <c r="K18" s="17">
        <v>0</v>
      </c>
      <c r="L18" s="17">
        <v>0</v>
      </c>
      <c r="M18" s="4">
        <v>0</v>
      </c>
      <c r="N18" s="4">
        <v>0</v>
      </c>
      <c r="O18" s="4">
        <v>0</v>
      </c>
      <c r="P18" s="4">
        <v>0</v>
      </c>
      <c r="Q18" s="9">
        <f t="shared" si="0"/>
        <v>0</v>
      </c>
    </row>
    <row r="19" spans="2:17" x14ac:dyDescent="0.25">
      <c r="B19" s="18">
        <f t="shared" si="1"/>
        <v>11</v>
      </c>
      <c r="C19" s="15" t="s">
        <v>37</v>
      </c>
      <c r="D19" s="26" t="s">
        <v>50</v>
      </c>
      <c r="E19" s="26" t="s">
        <v>50</v>
      </c>
      <c r="F19" s="26" t="s">
        <v>50</v>
      </c>
      <c r="G19" s="26" t="s">
        <v>50</v>
      </c>
      <c r="H19" s="26" t="s">
        <v>50</v>
      </c>
      <c r="I19" s="26" t="s">
        <v>50</v>
      </c>
      <c r="J19" s="17">
        <v>0</v>
      </c>
      <c r="K19" s="17">
        <v>0</v>
      </c>
      <c r="L19" s="17">
        <v>0</v>
      </c>
      <c r="M19" s="4">
        <v>0</v>
      </c>
      <c r="N19" s="4">
        <v>0</v>
      </c>
      <c r="O19" s="4">
        <v>0</v>
      </c>
      <c r="P19" s="4">
        <v>0</v>
      </c>
      <c r="Q19" s="9">
        <f t="shared" si="0"/>
        <v>0</v>
      </c>
    </row>
    <row r="20" spans="2:17" x14ac:dyDescent="0.25">
      <c r="B20" s="18">
        <f t="shared" si="1"/>
        <v>12</v>
      </c>
      <c r="C20" s="15" t="s">
        <v>38</v>
      </c>
      <c r="D20" s="26" t="s">
        <v>51</v>
      </c>
      <c r="E20" s="26" t="s">
        <v>51</v>
      </c>
      <c r="F20" s="26" t="s">
        <v>51</v>
      </c>
      <c r="G20" s="26" t="s">
        <v>51</v>
      </c>
      <c r="H20" s="26" t="s">
        <v>51</v>
      </c>
      <c r="I20" s="26" t="s">
        <v>51</v>
      </c>
      <c r="J20" s="17">
        <v>0</v>
      </c>
      <c r="K20" s="17">
        <v>0</v>
      </c>
      <c r="L20" s="17">
        <v>0</v>
      </c>
      <c r="M20" s="4">
        <v>0</v>
      </c>
      <c r="N20" s="4">
        <v>0</v>
      </c>
      <c r="O20" s="4">
        <v>0</v>
      </c>
      <c r="P20" s="4">
        <v>0</v>
      </c>
      <c r="Q20" s="9">
        <f t="shared" si="0"/>
        <v>0</v>
      </c>
    </row>
    <row r="21" spans="2:17" x14ac:dyDescent="0.25">
      <c r="B21" s="18">
        <f t="shared" si="1"/>
        <v>13</v>
      </c>
      <c r="C21" s="15" t="s">
        <v>39</v>
      </c>
      <c r="D21" s="26" t="s">
        <v>52</v>
      </c>
      <c r="E21" s="26" t="s">
        <v>52</v>
      </c>
      <c r="F21" s="26" t="s">
        <v>52</v>
      </c>
      <c r="G21" s="26" t="s">
        <v>52</v>
      </c>
      <c r="H21" s="26" t="s">
        <v>52</v>
      </c>
      <c r="I21" s="26" t="s">
        <v>52</v>
      </c>
      <c r="J21" s="17">
        <v>0</v>
      </c>
      <c r="K21" s="17">
        <v>0</v>
      </c>
      <c r="L21" s="17">
        <v>0</v>
      </c>
      <c r="M21" s="4">
        <v>0</v>
      </c>
      <c r="N21" s="4">
        <v>0</v>
      </c>
      <c r="O21" s="4">
        <v>0</v>
      </c>
      <c r="P21" s="4">
        <v>0</v>
      </c>
      <c r="Q21" s="9">
        <f t="shared" si="0"/>
        <v>0</v>
      </c>
    </row>
    <row r="22" spans="2:17" x14ac:dyDescent="0.25">
      <c r="B22" s="18">
        <f t="shared" si="1"/>
        <v>14</v>
      </c>
      <c r="C22" s="15" t="s">
        <v>40</v>
      </c>
      <c r="D22" s="26" t="s">
        <v>53</v>
      </c>
      <c r="E22" s="26" t="s">
        <v>53</v>
      </c>
      <c r="F22" s="26" t="s">
        <v>53</v>
      </c>
      <c r="G22" s="26" t="s">
        <v>53</v>
      </c>
      <c r="H22" s="26" t="s">
        <v>53</v>
      </c>
      <c r="I22" s="26" t="s">
        <v>53</v>
      </c>
      <c r="J22" s="17">
        <v>0</v>
      </c>
      <c r="K22" s="17">
        <v>0</v>
      </c>
      <c r="L22" s="17">
        <v>0</v>
      </c>
      <c r="M22" s="4">
        <v>0</v>
      </c>
      <c r="N22" s="4">
        <v>0</v>
      </c>
      <c r="O22" s="4">
        <v>0</v>
      </c>
      <c r="P22" s="4">
        <v>0</v>
      </c>
      <c r="Q22" s="9">
        <f t="shared" si="0"/>
        <v>0</v>
      </c>
    </row>
    <row r="23" spans="2:17" x14ac:dyDescent="0.25">
      <c r="C23" s="32"/>
      <c r="D23" s="32"/>
      <c r="E23" s="1"/>
      <c r="H23" s="35" t="s">
        <v>19</v>
      </c>
      <c r="I23" s="35"/>
      <c r="J23" s="10">
        <f t="shared" ref="J23:Q23" si="2">COUNTIF(J9:J22,"&gt;=70")</f>
        <v>0</v>
      </c>
      <c r="K23" s="10">
        <f t="shared" si="2"/>
        <v>0</v>
      </c>
      <c r="L23" s="10">
        <f t="shared" si="2"/>
        <v>0</v>
      </c>
      <c r="M23" s="10">
        <f t="shared" si="2"/>
        <v>0</v>
      </c>
      <c r="N23" s="10">
        <f t="shared" si="2"/>
        <v>0</v>
      </c>
      <c r="O23" s="10">
        <f t="shared" si="2"/>
        <v>0</v>
      </c>
      <c r="P23" s="10">
        <f t="shared" si="2"/>
        <v>0</v>
      </c>
      <c r="Q23" s="14">
        <f t="shared" si="2"/>
        <v>0</v>
      </c>
    </row>
    <row r="24" spans="2:17" x14ac:dyDescent="0.25">
      <c r="C24" s="32"/>
      <c r="D24" s="32"/>
      <c r="E24" s="7"/>
      <c r="H24" s="36" t="s">
        <v>20</v>
      </c>
      <c r="I24" s="36"/>
      <c r="J24" s="11">
        <f t="shared" ref="J24:Q24" si="3">COUNTIF(J9:J22,"&lt;70")</f>
        <v>14</v>
      </c>
      <c r="K24" s="11">
        <f t="shared" si="3"/>
        <v>14</v>
      </c>
      <c r="L24" s="11">
        <f t="shared" si="3"/>
        <v>14</v>
      </c>
      <c r="M24" s="11">
        <f t="shared" si="3"/>
        <v>14</v>
      </c>
      <c r="N24" s="11">
        <f t="shared" si="3"/>
        <v>14</v>
      </c>
      <c r="O24" s="11">
        <f t="shared" si="3"/>
        <v>14</v>
      </c>
      <c r="P24" s="11">
        <f t="shared" si="3"/>
        <v>14</v>
      </c>
      <c r="Q24" s="11">
        <f t="shared" si="3"/>
        <v>14</v>
      </c>
    </row>
    <row r="25" spans="2:17" x14ac:dyDescent="0.25">
      <c r="C25" s="32"/>
      <c r="D25" s="32"/>
      <c r="E25" s="32"/>
      <c r="H25" s="36" t="s">
        <v>21</v>
      </c>
      <c r="I25" s="36"/>
      <c r="J25" s="11">
        <f t="shared" ref="J25:Q25" si="4">COUNT(J9:J22)</f>
        <v>14</v>
      </c>
      <c r="K25" s="11">
        <f t="shared" si="4"/>
        <v>14</v>
      </c>
      <c r="L25" s="11">
        <f t="shared" si="4"/>
        <v>14</v>
      </c>
      <c r="M25" s="11">
        <f t="shared" si="4"/>
        <v>14</v>
      </c>
      <c r="N25" s="11">
        <f t="shared" si="4"/>
        <v>14</v>
      </c>
      <c r="O25" s="11">
        <f t="shared" si="4"/>
        <v>14</v>
      </c>
      <c r="P25" s="11">
        <f t="shared" si="4"/>
        <v>14</v>
      </c>
      <c r="Q25" s="11">
        <f t="shared" si="4"/>
        <v>14</v>
      </c>
    </row>
    <row r="26" spans="2:17" x14ac:dyDescent="0.25">
      <c r="C26" s="32"/>
      <c r="D26" s="32"/>
      <c r="E26" s="1"/>
      <c r="H26" s="39" t="s">
        <v>16</v>
      </c>
      <c r="I26" s="39"/>
      <c r="J26" s="12">
        <f>J23/J25</f>
        <v>0</v>
      </c>
      <c r="K26" s="13">
        <f t="shared" ref="K26:Q26" si="5">K23/K25</f>
        <v>0</v>
      </c>
      <c r="L26" s="13">
        <f t="shared" si="5"/>
        <v>0</v>
      </c>
      <c r="M26" s="13">
        <f t="shared" si="5"/>
        <v>0</v>
      </c>
      <c r="N26" s="13">
        <f t="shared" si="5"/>
        <v>0</v>
      </c>
      <c r="O26" s="13">
        <f t="shared" si="5"/>
        <v>0</v>
      </c>
      <c r="P26" s="13">
        <f t="shared" si="5"/>
        <v>0</v>
      </c>
      <c r="Q26" s="13">
        <f t="shared" si="5"/>
        <v>0</v>
      </c>
    </row>
    <row r="27" spans="2:17" x14ac:dyDescent="0.25">
      <c r="C27" s="32"/>
      <c r="D27" s="32"/>
      <c r="E27" s="1"/>
      <c r="H27" s="39" t="s">
        <v>17</v>
      </c>
      <c r="I27" s="39"/>
      <c r="J27" s="12">
        <f>J24/J25</f>
        <v>1</v>
      </c>
      <c r="K27" s="12">
        <f t="shared" ref="K27:Q27" si="6">K24/K25</f>
        <v>1</v>
      </c>
      <c r="L27" s="13">
        <f t="shared" si="6"/>
        <v>1</v>
      </c>
      <c r="M27" s="13">
        <f t="shared" si="6"/>
        <v>1</v>
      </c>
      <c r="N27" s="13">
        <f t="shared" si="6"/>
        <v>1</v>
      </c>
      <c r="O27" s="13">
        <f t="shared" si="6"/>
        <v>1</v>
      </c>
      <c r="P27" s="13">
        <f t="shared" si="6"/>
        <v>1</v>
      </c>
      <c r="Q27" s="13">
        <f t="shared" si="6"/>
        <v>1</v>
      </c>
    </row>
    <row r="28" spans="2:17" x14ac:dyDescent="0.25">
      <c r="C28" s="32"/>
      <c r="D28" s="32"/>
      <c r="E28" s="7"/>
    </row>
    <row r="29" spans="2:17" x14ac:dyDescent="0.25">
      <c r="C29" s="1"/>
      <c r="D29" s="1"/>
      <c r="E29" s="7"/>
    </row>
    <row r="30" spans="2:17" x14ac:dyDescent="0.25">
      <c r="J30" s="37"/>
      <c r="K30" s="37"/>
      <c r="L30" s="37"/>
      <c r="M30" s="37"/>
      <c r="N30" s="37"/>
      <c r="O30" s="37"/>
      <c r="P30" s="37"/>
    </row>
    <row r="31" spans="2:17" x14ac:dyDescent="0.25">
      <c r="J31" s="38" t="s">
        <v>18</v>
      </c>
      <c r="K31" s="38"/>
      <c r="L31" s="38"/>
      <c r="M31" s="38"/>
      <c r="N31" s="38"/>
      <c r="O31" s="38"/>
      <c r="P31" s="38"/>
    </row>
  </sheetData>
  <mergeCells count="36">
    <mergeCell ref="J30:P30"/>
    <mergeCell ref="J31:P31"/>
    <mergeCell ref="C26:D26"/>
    <mergeCell ref="H26:I26"/>
    <mergeCell ref="C27:D27"/>
    <mergeCell ref="H27:I27"/>
    <mergeCell ref="C28:D28"/>
    <mergeCell ref="C23:D23"/>
    <mergeCell ref="H23:I23"/>
    <mergeCell ref="C24:D24"/>
    <mergeCell ref="H24:I24"/>
    <mergeCell ref="C25:E25"/>
    <mergeCell ref="H25:I25"/>
    <mergeCell ref="D22:I22"/>
    <mergeCell ref="D15:I15"/>
    <mergeCell ref="D16:I16"/>
    <mergeCell ref="D17:I17"/>
    <mergeCell ref="D18:I18"/>
    <mergeCell ref="D19:I19"/>
    <mergeCell ref="D20:I20"/>
    <mergeCell ref="D21:I21"/>
    <mergeCell ref="D14:I1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2"/>
  <sheetViews>
    <sheetView zoomScale="84" zoomScaleNormal="84" workbookViewId="0">
      <selection activeCell="F39" sqref="F3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25">
      <c r="C4" t="s">
        <v>0</v>
      </c>
      <c r="D4" s="29" t="s">
        <v>58</v>
      </c>
      <c r="E4" s="29"/>
      <c r="F4" s="29"/>
      <c r="G4" s="29"/>
      <c r="I4" t="s">
        <v>1</v>
      </c>
      <c r="J4" s="30" t="s">
        <v>59</v>
      </c>
      <c r="K4" s="30"/>
      <c r="M4" t="s">
        <v>2</v>
      </c>
      <c r="N4" s="31">
        <v>45201</v>
      </c>
      <c r="O4" s="3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0" t="s">
        <v>55</v>
      </c>
      <c r="E6" s="30"/>
      <c r="F6" s="30"/>
      <c r="G6" s="30"/>
      <c r="I6" s="32" t="s">
        <v>22</v>
      </c>
      <c r="J6" s="32"/>
      <c r="K6" s="33" t="s">
        <v>27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24" t="s">
        <v>94</v>
      </c>
      <c r="D9" s="40" t="s">
        <v>69</v>
      </c>
      <c r="E9" s="41" t="s">
        <v>69</v>
      </c>
      <c r="F9" s="41" t="s">
        <v>69</v>
      </c>
      <c r="G9" s="41" t="s">
        <v>69</v>
      </c>
      <c r="H9" s="41" t="s">
        <v>69</v>
      </c>
      <c r="I9" s="42" t="s">
        <v>69</v>
      </c>
      <c r="J9" s="20">
        <v>100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9">
        <f>SUM(J9)</f>
        <v>100</v>
      </c>
    </row>
    <row r="10" spans="2:18" x14ac:dyDescent="0.25">
      <c r="B10" s="6">
        <f>B9+1</f>
        <v>2</v>
      </c>
      <c r="C10" s="24" t="s">
        <v>95</v>
      </c>
      <c r="D10" s="40" t="s">
        <v>70</v>
      </c>
      <c r="E10" s="41" t="s">
        <v>70</v>
      </c>
      <c r="F10" s="41" t="s">
        <v>70</v>
      </c>
      <c r="G10" s="41" t="s">
        <v>70</v>
      </c>
      <c r="H10" s="41" t="s">
        <v>70</v>
      </c>
      <c r="I10" s="42" t="s">
        <v>70</v>
      </c>
      <c r="J10" s="20">
        <v>100</v>
      </c>
      <c r="K10" s="20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9">
        <f t="shared" ref="Q10:Q33" si="0">SUM(J10)</f>
        <v>100</v>
      </c>
    </row>
    <row r="11" spans="2:18" x14ac:dyDescent="0.25">
      <c r="B11" s="6">
        <f t="shared" ref="B11:B33" si="1">B10+1</f>
        <v>3</v>
      </c>
      <c r="C11" s="24" t="s">
        <v>96</v>
      </c>
      <c r="D11" s="40" t="s">
        <v>71</v>
      </c>
      <c r="E11" s="41" t="s">
        <v>71</v>
      </c>
      <c r="F11" s="41" t="s">
        <v>71</v>
      </c>
      <c r="G11" s="41" t="s">
        <v>71</v>
      </c>
      <c r="H11" s="41" t="s">
        <v>71</v>
      </c>
      <c r="I11" s="42" t="s">
        <v>71</v>
      </c>
      <c r="J11" s="20">
        <v>94</v>
      </c>
      <c r="K11" s="20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9">
        <f t="shared" si="0"/>
        <v>94</v>
      </c>
    </row>
    <row r="12" spans="2:18" x14ac:dyDescent="0.25">
      <c r="B12" s="6">
        <f t="shared" si="1"/>
        <v>4</v>
      </c>
      <c r="C12" s="24" t="s">
        <v>97</v>
      </c>
      <c r="D12" s="40" t="s">
        <v>72</v>
      </c>
      <c r="E12" s="41" t="s">
        <v>72</v>
      </c>
      <c r="F12" s="41" t="s">
        <v>72</v>
      </c>
      <c r="G12" s="41" t="s">
        <v>72</v>
      </c>
      <c r="H12" s="41" t="s">
        <v>72</v>
      </c>
      <c r="I12" s="42" t="s">
        <v>72</v>
      </c>
      <c r="J12" s="20">
        <v>100</v>
      </c>
      <c r="K12" s="20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9">
        <f t="shared" si="0"/>
        <v>100</v>
      </c>
    </row>
    <row r="13" spans="2:18" x14ac:dyDescent="0.25">
      <c r="B13" s="6">
        <f t="shared" si="1"/>
        <v>5</v>
      </c>
      <c r="C13" s="24" t="s">
        <v>98</v>
      </c>
      <c r="D13" s="40" t="s">
        <v>73</v>
      </c>
      <c r="E13" s="41" t="s">
        <v>73</v>
      </c>
      <c r="F13" s="41" t="s">
        <v>73</v>
      </c>
      <c r="G13" s="41" t="s">
        <v>73</v>
      </c>
      <c r="H13" s="41" t="s">
        <v>73</v>
      </c>
      <c r="I13" s="42" t="s">
        <v>73</v>
      </c>
      <c r="J13" s="20">
        <v>100</v>
      </c>
      <c r="K13" s="20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9">
        <f t="shared" si="0"/>
        <v>100</v>
      </c>
    </row>
    <row r="14" spans="2:18" x14ac:dyDescent="0.25">
      <c r="B14" s="6">
        <f t="shared" si="1"/>
        <v>6</v>
      </c>
      <c r="C14" s="24" t="s">
        <v>99</v>
      </c>
      <c r="D14" s="40" t="s">
        <v>74</v>
      </c>
      <c r="E14" s="41" t="s">
        <v>74</v>
      </c>
      <c r="F14" s="41" t="s">
        <v>74</v>
      </c>
      <c r="G14" s="41" t="s">
        <v>74</v>
      </c>
      <c r="H14" s="41" t="s">
        <v>74</v>
      </c>
      <c r="I14" s="42" t="s">
        <v>74</v>
      </c>
      <c r="J14" s="20">
        <v>94</v>
      </c>
      <c r="K14" s="20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9">
        <f t="shared" si="0"/>
        <v>94</v>
      </c>
    </row>
    <row r="15" spans="2:18" x14ac:dyDescent="0.25">
      <c r="B15" s="6">
        <f t="shared" si="1"/>
        <v>7</v>
      </c>
      <c r="C15" s="24" t="s">
        <v>100</v>
      </c>
      <c r="D15" s="40" t="s">
        <v>75</v>
      </c>
      <c r="E15" s="41" t="s">
        <v>75</v>
      </c>
      <c r="F15" s="41" t="s">
        <v>75</v>
      </c>
      <c r="G15" s="41" t="s">
        <v>75</v>
      </c>
      <c r="H15" s="41" t="s">
        <v>75</v>
      </c>
      <c r="I15" s="42" t="s">
        <v>75</v>
      </c>
      <c r="J15" s="20">
        <v>70</v>
      </c>
      <c r="K15" s="20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9">
        <f t="shared" si="0"/>
        <v>70</v>
      </c>
    </row>
    <row r="16" spans="2:18" x14ac:dyDescent="0.25">
      <c r="B16" s="6">
        <f t="shared" si="1"/>
        <v>8</v>
      </c>
      <c r="C16" s="24" t="s">
        <v>101</v>
      </c>
      <c r="D16" s="40" t="s">
        <v>76</v>
      </c>
      <c r="E16" s="41" t="s">
        <v>76</v>
      </c>
      <c r="F16" s="41" t="s">
        <v>76</v>
      </c>
      <c r="G16" s="41" t="s">
        <v>76</v>
      </c>
      <c r="H16" s="41" t="s">
        <v>76</v>
      </c>
      <c r="I16" s="42" t="s">
        <v>76</v>
      </c>
      <c r="J16" s="20">
        <v>100</v>
      </c>
      <c r="K16" s="20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9">
        <f t="shared" si="0"/>
        <v>100</v>
      </c>
    </row>
    <row r="17" spans="2:17" x14ac:dyDescent="0.25">
      <c r="B17" s="6">
        <f t="shared" si="1"/>
        <v>9</v>
      </c>
      <c r="C17" s="24" t="s">
        <v>102</v>
      </c>
      <c r="D17" s="40" t="s">
        <v>77</v>
      </c>
      <c r="E17" s="41" t="s">
        <v>77</v>
      </c>
      <c r="F17" s="41" t="s">
        <v>77</v>
      </c>
      <c r="G17" s="41" t="s">
        <v>77</v>
      </c>
      <c r="H17" s="41" t="s">
        <v>77</v>
      </c>
      <c r="I17" s="42" t="s">
        <v>77</v>
      </c>
      <c r="J17" s="20">
        <v>96</v>
      </c>
      <c r="K17" s="20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9">
        <f t="shared" si="0"/>
        <v>96</v>
      </c>
    </row>
    <row r="18" spans="2:17" x14ac:dyDescent="0.25">
      <c r="B18" s="6">
        <f t="shared" si="1"/>
        <v>10</v>
      </c>
      <c r="C18" s="24" t="s">
        <v>103</v>
      </c>
      <c r="D18" s="40" t="s">
        <v>78</v>
      </c>
      <c r="E18" s="41" t="s">
        <v>78</v>
      </c>
      <c r="F18" s="41" t="s">
        <v>78</v>
      </c>
      <c r="G18" s="41" t="s">
        <v>78</v>
      </c>
      <c r="H18" s="41" t="s">
        <v>78</v>
      </c>
      <c r="I18" s="42" t="s">
        <v>78</v>
      </c>
      <c r="J18" s="20">
        <v>97</v>
      </c>
      <c r="K18" s="20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9">
        <f t="shared" si="0"/>
        <v>97</v>
      </c>
    </row>
    <row r="19" spans="2:17" x14ac:dyDescent="0.25">
      <c r="B19" s="6">
        <f t="shared" si="1"/>
        <v>11</v>
      </c>
      <c r="C19" s="24" t="s">
        <v>104</v>
      </c>
      <c r="D19" s="40" t="s">
        <v>79</v>
      </c>
      <c r="E19" s="41" t="s">
        <v>79</v>
      </c>
      <c r="F19" s="41" t="s">
        <v>79</v>
      </c>
      <c r="G19" s="41" t="s">
        <v>79</v>
      </c>
      <c r="H19" s="41" t="s">
        <v>79</v>
      </c>
      <c r="I19" s="42" t="s">
        <v>79</v>
      </c>
      <c r="J19" s="20">
        <v>100</v>
      </c>
      <c r="K19" s="20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9">
        <f t="shared" si="0"/>
        <v>100</v>
      </c>
    </row>
    <row r="20" spans="2:17" x14ac:dyDescent="0.25">
      <c r="B20" s="6">
        <f t="shared" si="1"/>
        <v>12</v>
      </c>
      <c r="C20" s="24" t="s">
        <v>105</v>
      </c>
      <c r="D20" s="40" t="s">
        <v>80</v>
      </c>
      <c r="E20" s="41" t="s">
        <v>80</v>
      </c>
      <c r="F20" s="41" t="s">
        <v>80</v>
      </c>
      <c r="G20" s="41" t="s">
        <v>80</v>
      </c>
      <c r="H20" s="41" t="s">
        <v>80</v>
      </c>
      <c r="I20" s="42" t="s">
        <v>80</v>
      </c>
      <c r="J20" s="20">
        <v>100</v>
      </c>
      <c r="K20" s="20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9">
        <f t="shared" si="0"/>
        <v>100</v>
      </c>
    </row>
    <row r="21" spans="2:17" x14ac:dyDescent="0.25">
      <c r="B21" s="6">
        <f t="shared" si="1"/>
        <v>13</v>
      </c>
      <c r="C21" s="24" t="s">
        <v>106</v>
      </c>
      <c r="D21" s="40" t="s">
        <v>81</v>
      </c>
      <c r="E21" s="41" t="s">
        <v>81</v>
      </c>
      <c r="F21" s="41" t="s">
        <v>81</v>
      </c>
      <c r="G21" s="41" t="s">
        <v>81</v>
      </c>
      <c r="H21" s="41" t="s">
        <v>81</v>
      </c>
      <c r="I21" s="42" t="s">
        <v>81</v>
      </c>
      <c r="J21" s="20">
        <v>95</v>
      </c>
      <c r="K21" s="20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9">
        <f t="shared" si="0"/>
        <v>95</v>
      </c>
    </row>
    <row r="22" spans="2:17" x14ac:dyDescent="0.25">
      <c r="B22" s="6">
        <f t="shared" si="1"/>
        <v>14</v>
      </c>
      <c r="C22" s="24" t="s">
        <v>107</v>
      </c>
      <c r="D22" s="40" t="s">
        <v>82</v>
      </c>
      <c r="E22" s="41" t="s">
        <v>82</v>
      </c>
      <c r="F22" s="41" t="s">
        <v>82</v>
      </c>
      <c r="G22" s="41" t="s">
        <v>82</v>
      </c>
      <c r="H22" s="41" t="s">
        <v>82</v>
      </c>
      <c r="I22" s="42" t="s">
        <v>82</v>
      </c>
      <c r="J22" s="20">
        <v>100</v>
      </c>
      <c r="K22" s="20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9">
        <f t="shared" si="0"/>
        <v>100</v>
      </c>
    </row>
    <row r="23" spans="2:17" x14ac:dyDescent="0.25">
      <c r="B23" s="6">
        <f t="shared" si="1"/>
        <v>15</v>
      </c>
      <c r="C23" s="24" t="s">
        <v>108</v>
      </c>
      <c r="D23" s="40" t="s">
        <v>83</v>
      </c>
      <c r="E23" s="41" t="s">
        <v>83</v>
      </c>
      <c r="F23" s="41" t="s">
        <v>83</v>
      </c>
      <c r="G23" s="41" t="s">
        <v>83</v>
      </c>
      <c r="H23" s="41" t="s">
        <v>83</v>
      </c>
      <c r="I23" s="42" t="s">
        <v>83</v>
      </c>
      <c r="J23" s="20">
        <v>100</v>
      </c>
      <c r="K23" s="20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9">
        <f t="shared" si="0"/>
        <v>100</v>
      </c>
    </row>
    <row r="24" spans="2:17" x14ac:dyDescent="0.25">
      <c r="B24" s="6">
        <f t="shared" si="1"/>
        <v>16</v>
      </c>
      <c r="C24" s="24" t="s">
        <v>109</v>
      </c>
      <c r="D24" s="40" t="s">
        <v>84</v>
      </c>
      <c r="E24" s="41" t="s">
        <v>84</v>
      </c>
      <c r="F24" s="41" t="s">
        <v>84</v>
      </c>
      <c r="G24" s="41" t="s">
        <v>84</v>
      </c>
      <c r="H24" s="41" t="s">
        <v>84</v>
      </c>
      <c r="I24" s="42" t="s">
        <v>84</v>
      </c>
      <c r="J24" s="20">
        <v>100</v>
      </c>
      <c r="K24" s="20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9">
        <f t="shared" si="0"/>
        <v>100</v>
      </c>
    </row>
    <row r="25" spans="2:17" x14ac:dyDescent="0.25">
      <c r="B25" s="6">
        <f t="shared" si="1"/>
        <v>17</v>
      </c>
      <c r="C25" s="25" t="s">
        <v>110</v>
      </c>
      <c r="D25" s="43" t="s">
        <v>85</v>
      </c>
      <c r="E25" s="41" t="s">
        <v>85</v>
      </c>
      <c r="F25" s="41" t="s">
        <v>85</v>
      </c>
      <c r="G25" s="41" t="s">
        <v>85</v>
      </c>
      <c r="H25" s="41" t="s">
        <v>85</v>
      </c>
      <c r="I25" s="42" t="s">
        <v>85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9">
        <f t="shared" si="0"/>
        <v>0</v>
      </c>
    </row>
    <row r="26" spans="2:17" x14ac:dyDescent="0.25">
      <c r="B26" s="6">
        <f t="shared" si="1"/>
        <v>18</v>
      </c>
      <c r="C26" s="25" t="s">
        <v>111</v>
      </c>
      <c r="D26" s="43" t="s">
        <v>86</v>
      </c>
      <c r="E26" s="41" t="s">
        <v>86</v>
      </c>
      <c r="F26" s="41" t="s">
        <v>86</v>
      </c>
      <c r="G26" s="41" t="s">
        <v>86</v>
      </c>
      <c r="H26" s="41" t="s">
        <v>86</v>
      </c>
      <c r="I26" s="42" t="s">
        <v>86</v>
      </c>
      <c r="J26" s="20">
        <v>80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9">
        <f t="shared" si="0"/>
        <v>80</v>
      </c>
    </row>
    <row r="27" spans="2:17" x14ac:dyDescent="0.25">
      <c r="B27" s="6">
        <f t="shared" si="1"/>
        <v>19</v>
      </c>
      <c r="C27" s="25" t="s">
        <v>112</v>
      </c>
      <c r="D27" s="43" t="s">
        <v>87</v>
      </c>
      <c r="E27" s="41" t="s">
        <v>87</v>
      </c>
      <c r="F27" s="41" t="s">
        <v>87</v>
      </c>
      <c r="G27" s="41" t="s">
        <v>87</v>
      </c>
      <c r="H27" s="41" t="s">
        <v>87</v>
      </c>
      <c r="I27" s="42" t="s">
        <v>87</v>
      </c>
      <c r="J27" s="20">
        <v>100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9">
        <f t="shared" si="0"/>
        <v>100</v>
      </c>
    </row>
    <row r="28" spans="2:17" x14ac:dyDescent="0.25">
      <c r="B28" s="6">
        <f t="shared" si="1"/>
        <v>20</v>
      </c>
      <c r="C28" s="25" t="s">
        <v>113</v>
      </c>
      <c r="D28" s="43" t="s">
        <v>88</v>
      </c>
      <c r="E28" s="41" t="s">
        <v>88</v>
      </c>
      <c r="F28" s="41" t="s">
        <v>88</v>
      </c>
      <c r="G28" s="41" t="s">
        <v>88</v>
      </c>
      <c r="H28" s="41" t="s">
        <v>88</v>
      </c>
      <c r="I28" s="42" t="s">
        <v>88</v>
      </c>
      <c r="J28" s="20">
        <v>96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9">
        <f t="shared" si="0"/>
        <v>96</v>
      </c>
    </row>
    <row r="29" spans="2:17" x14ac:dyDescent="0.25">
      <c r="B29" s="6">
        <f t="shared" si="1"/>
        <v>21</v>
      </c>
      <c r="C29" s="25" t="s">
        <v>114</v>
      </c>
      <c r="D29" s="43" t="s">
        <v>89</v>
      </c>
      <c r="E29" s="41" t="s">
        <v>89</v>
      </c>
      <c r="F29" s="41" t="s">
        <v>89</v>
      </c>
      <c r="G29" s="41" t="s">
        <v>89</v>
      </c>
      <c r="H29" s="41" t="s">
        <v>89</v>
      </c>
      <c r="I29" s="42" t="s">
        <v>89</v>
      </c>
      <c r="J29" s="20">
        <v>90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9">
        <f t="shared" si="0"/>
        <v>90</v>
      </c>
    </row>
    <row r="30" spans="2:17" x14ac:dyDescent="0.25">
      <c r="B30" s="6">
        <f t="shared" si="1"/>
        <v>22</v>
      </c>
      <c r="C30" s="25" t="s">
        <v>115</v>
      </c>
      <c r="D30" s="43" t="s">
        <v>90</v>
      </c>
      <c r="E30" s="41" t="s">
        <v>90</v>
      </c>
      <c r="F30" s="41" t="s">
        <v>90</v>
      </c>
      <c r="G30" s="41" t="s">
        <v>90</v>
      </c>
      <c r="H30" s="41" t="s">
        <v>90</v>
      </c>
      <c r="I30" s="42" t="s">
        <v>90</v>
      </c>
      <c r="J30" s="20">
        <v>87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9">
        <f t="shared" si="0"/>
        <v>87</v>
      </c>
    </row>
    <row r="31" spans="2:17" x14ac:dyDescent="0.25">
      <c r="B31" s="6">
        <f t="shared" si="1"/>
        <v>23</v>
      </c>
      <c r="C31" s="25" t="s">
        <v>116</v>
      </c>
      <c r="D31" s="43" t="s">
        <v>91</v>
      </c>
      <c r="E31" s="41" t="s">
        <v>91</v>
      </c>
      <c r="F31" s="41" t="s">
        <v>91</v>
      </c>
      <c r="G31" s="41" t="s">
        <v>91</v>
      </c>
      <c r="H31" s="41" t="s">
        <v>91</v>
      </c>
      <c r="I31" s="42" t="s">
        <v>91</v>
      </c>
      <c r="J31" s="20">
        <v>100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9">
        <f t="shared" si="0"/>
        <v>100</v>
      </c>
    </row>
    <row r="32" spans="2:17" x14ac:dyDescent="0.25">
      <c r="B32" s="6">
        <f t="shared" si="1"/>
        <v>24</v>
      </c>
      <c r="C32" s="25" t="s">
        <v>117</v>
      </c>
      <c r="D32" s="43" t="s">
        <v>92</v>
      </c>
      <c r="E32" s="41" t="s">
        <v>92</v>
      </c>
      <c r="F32" s="41" t="s">
        <v>92</v>
      </c>
      <c r="G32" s="41" t="s">
        <v>92</v>
      </c>
      <c r="H32" s="41" t="s">
        <v>92</v>
      </c>
      <c r="I32" s="42" t="s">
        <v>92</v>
      </c>
      <c r="J32" s="20">
        <v>100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9">
        <f t="shared" si="0"/>
        <v>100</v>
      </c>
    </row>
    <row r="33" spans="2:17" x14ac:dyDescent="0.25">
      <c r="B33" s="6">
        <f t="shared" si="1"/>
        <v>25</v>
      </c>
      <c r="C33" s="25" t="s">
        <v>118</v>
      </c>
      <c r="D33" s="43" t="s">
        <v>93</v>
      </c>
      <c r="E33" s="41" t="s">
        <v>93</v>
      </c>
      <c r="F33" s="41" t="s">
        <v>93</v>
      </c>
      <c r="G33" s="41" t="s">
        <v>93</v>
      </c>
      <c r="H33" s="41" t="s">
        <v>93</v>
      </c>
      <c r="I33" s="42" t="s">
        <v>93</v>
      </c>
      <c r="J33" s="20">
        <v>95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9">
        <f t="shared" si="0"/>
        <v>95</v>
      </c>
    </row>
    <row r="34" spans="2:17" x14ac:dyDescent="0.25">
      <c r="C34" s="32"/>
      <c r="D34" s="32"/>
      <c r="E34" s="1"/>
      <c r="H34" s="35" t="s">
        <v>19</v>
      </c>
      <c r="I34" s="35"/>
      <c r="J34" s="10">
        <f>COUNTIF(J9:J33,"&gt;=70")</f>
        <v>24</v>
      </c>
      <c r="K34" s="10">
        <f>COUNTIF(K9:K33,"&gt;=70")</f>
        <v>0</v>
      </c>
      <c r="L34" s="10">
        <f>COUNTIF(L9:L33,"&gt;=70")</f>
        <v>0</v>
      </c>
      <c r="M34" s="10">
        <f>COUNTIF(M9:M33,"&gt;=70")</f>
        <v>0</v>
      </c>
      <c r="N34" s="10">
        <f>COUNTIF(N9:N33,"&gt;=70")</f>
        <v>0</v>
      </c>
      <c r="O34" s="10">
        <f>COUNTIF(O9:O33,"&gt;=70")</f>
        <v>0</v>
      </c>
      <c r="P34" s="10">
        <f>COUNTIF(P9:P33,"&gt;=70")</f>
        <v>0</v>
      </c>
      <c r="Q34" s="14">
        <f>COUNTIF(Q9:Q33,"&gt;=70")</f>
        <v>24</v>
      </c>
    </row>
    <row r="35" spans="2:17" x14ac:dyDescent="0.25">
      <c r="C35" s="32"/>
      <c r="D35" s="32"/>
      <c r="E35" s="7"/>
      <c r="H35" s="36" t="s">
        <v>20</v>
      </c>
      <c r="I35" s="36"/>
      <c r="J35" s="11">
        <f>COUNTIF(J9:J33,"&lt;70")</f>
        <v>1</v>
      </c>
      <c r="K35" s="11">
        <f>COUNTIF(K9:K33,"&lt;70")</f>
        <v>25</v>
      </c>
      <c r="L35" s="11">
        <f>COUNTIF(L9:L33,"&lt;70")</f>
        <v>25</v>
      </c>
      <c r="M35" s="11">
        <f>COUNTIF(M9:M33,"&lt;70")</f>
        <v>25</v>
      </c>
      <c r="N35" s="11">
        <f>COUNTIF(N9:N33,"&lt;70")</f>
        <v>25</v>
      </c>
      <c r="O35" s="11">
        <f>COUNTIF(O9:O33,"&lt;70")</f>
        <v>25</v>
      </c>
      <c r="P35" s="11">
        <f>COUNTIF(P9:P33,"&lt;70")</f>
        <v>25</v>
      </c>
      <c r="Q35" s="11">
        <f>COUNTIF(Q9:Q33,"&lt;70")</f>
        <v>1</v>
      </c>
    </row>
    <row r="36" spans="2:17" x14ac:dyDescent="0.25">
      <c r="C36" s="32"/>
      <c r="D36" s="32"/>
      <c r="E36" s="32"/>
      <c r="H36" s="36" t="s">
        <v>21</v>
      </c>
      <c r="I36" s="36"/>
      <c r="J36" s="11">
        <f>COUNT(J9:J33)</f>
        <v>25</v>
      </c>
      <c r="K36" s="11">
        <f>COUNT(K9:K33)</f>
        <v>25</v>
      </c>
      <c r="L36" s="11">
        <f>COUNT(L9:L33)</f>
        <v>25</v>
      </c>
      <c r="M36" s="11">
        <f>COUNT(M9:M33)</f>
        <v>25</v>
      </c>
      <c r="N36" s="11">
        <f>COUNT(N9:N33)</f>
        <v>25</v>
      </c>
      <c r="O36" s="11">
        <f>COUNT(O9:O33)</f>
        <v>25</v>
      </c>
      <c r="P36" s="11">
        <f>COUNT(P9:P33)</f>
        <v>25</v>
      </c>
      <c r="Q36" s="11">
        <f>COUNT(Q9:Q33)</f>
        <v>25</v>
      </c>
    </row>
    <row r="37" spans="2:17" x14ac:dyDescent="0.25">
      <c r="C37" s="32"/>
      <c r="D37" s="32"/>
      <c r="E37" s="1"/>
      <c r="H37" s="39" t="s">
        <v>16</v>
      </c>
      <c r="I37" s="39"/>
      <c r="J37" s="12">
        <f>J34/J36</f>
        <v>0.96</v>
      </c>
      <c r="K37" s="13">
        <f t="shared" ref="K37:Q37" si="2">K34/K36</f>
        <v>0</v>
      </c>
      <c r="L37" s="13">
        <f t="shared" si="2"/>
        <v>0</v>
      </c>
      <c r="M37" s="13">
        <f t="shared" si="2"/>
        <v>0</v>
      </c>
      <c r="N37" s="13">
        <f t="shared" si="2"/>
        <v>0</v>
      </c>
      <c r="O37" s="13">
        <f t="shared" si="2"/>
        <v>0</v>
      </c>
      <c r="P37" s="13">
        <f t="shared" si="2"/>
        <v>0</v>
      </c>
      <c r="Q37" s="13">
        <f t="shared" si="2"/>
        <v>0.96</v>
      </c>
    </row>
    <row r="38" spans="2:17" x14ac:dyDescent="0.25">
      <c r="C38" s="32"/>
      <c r="D38" s="32"/>
      <c r="E38" s="1"/>
      <c r="H38" s="39" t="s">
        <v>17</v>
      </c>
      <c r="I38" s="39"/>
      <c r="J38" s="12">
        <f>J35/J36</f>
        <v>0.04</v>
      </c>
      <c r="K38" s="12">
        <f t="shared" ref="K38:Q38" si="3">K35/K36</f>
        <v>1</v>
      </c>
      <c r="L38" s="13">
        <f t="shared" si="3"/>
        <v>1</v>
      </c>
      <c r="M38" s="13">
        <f t="shared" si="3"/>
        <v>1</v>
      </c>
      <c r="N38" s="13">
        <f t="shared" si="3"/>
        <v>1</v>
      </c>
      <c r="O38" s="13">
        <f t="shared" si="3"/>
        <v>1</v>
      </c>
      <c r="P38" s="13">
        <f t="shared" si="3"/>
        <v>1</v>
      </c>
      <c r="Q38" s="13">
        <f t="shared" si="3"/>
        <v>0.04</v>
      </c>
    </row>
    <row r="39" spans="2:17" x14ac:dyDescent="0.25">
      <c r="C39" s="32"/>
      <c r="D39" s="32"/>
      <c r="E39" s="7"/>
    </row>
    <row r="40" spans="2:17" x14ac:dyDescent="0.25">
      <c r="C40" s="1"/>
      <c r="D40" s="1"/>
      <c r="E40" s="7"/>
    </row>
    <row r="41" spans="2:17" x14ac:dyDescent="0.25">
      <c r="J41" s="37"/>
      <c r="K41" s="37"/>
      <c r="L41" s="37"/>
      <c r="M41" s="37"/>
      <c r="N41" s="37"/>
      <c r="O41" s="37"/>
      <c r="P41" s="37"/>
    </row>
    <row r="42" spans="2:17" x14ac:dyDescent="0.25">
      <c r="J42" s="38" t="s">
        <v>18</v>
      </c>
      <c r="K42" s="38"/>
      <c r="L42" s="38"/>
      <c r="M42" s="38"/>
      <c r="N42" s="38"/>
      <c r="O42" s="38"/>
      <c r="P42" s="38"/>
    </row>
  </sheetData>
  <mergeCells count="47">
    <mergeCell ref="C38:D38"/>
    <mergeCell ref="H38:I38"/>
    <mergeCell ref="C39:D39"/>
    <mergeCell ref="J41:P41"/>
    <mergeCell ref="J42:P42"/>
    <mergeCell ref="C35:D35"/>
    <mergeCell ref="H35:I35"/>
    <mergeCell ref="C36:E36"/>
    <mergeCell ref="H36:I36"/>
    <mergeCell ref="C37:D37"/>
    <mergeCell ref="H37:I37"/>
    <mergeCell ref="C34:D34"/>
    <mergeCell ref="H34:I34"/>
    <mergeCell ref="D26:I26"/>
    <mergeCell ref="D27:I27"/>
    <mergeCell ref="D28:I28"/>
    <mergeCell ref="D29:I29"/>
    <mergeCell ref="D30:I30"/>
    <mergeCell ref="D31:I31"/>
    <mergeCell ref="D32:I32"/>
    <mergeCell ref="D33:I33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41"/>
  <sheetViews>
    <sheetView topLeftCell="A13" zoomScale="80" zoomScaleNormal="80" workbookViewId="0">
      <selection activeCell="J22" sqref="J2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20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20" x14ac:dyDescent="0.25">
      <c r="C4" t="s">
        <v>0</v>
      </c>
      <c r="D4" s="47" t="s">
        <v>121</v>
      </c>
      <c r="E4" s="47"/>
      <c r="F4" s="47"/>
      <c r="G4" s="47"/>
      <c r="I4" t="s">
        <v>1</v>
      </c>
      <c r="J4" s="30" t="s">
        <v>122</v>
      </c>
      <c r="K4" s="30"/>
      <c r="M4" t="s">
        <v>2</v>
      </c>
      <c r="N4" s="31">
        <v>45201</v>
      </c>
      <c r="O4" s="31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30" t="s">
        <v>55</v>
      </c>
      <c r="E6" s="30"/>
      <c r="F6" s="30"/>
      <c r="G6" s="30"/>
      <c r="I6" s="32" t="s">
        <v>22</v>
      </c>
      <c r="J6" s="32"/>
      <c r="K6" s="33" t="s">
        <v>25</v>
      </c>
      <c r="L6" s="33"/>
      <c r="M6" s="33"/>
      <c r="N6" s="33"/>
      <c r="O6" s="33"/>
      <c r="P6" s="33"/>
    </row>
    <row r="7" spans="2:20" ht="11.25" customHeight="1" x14ac:dyDescent="0.25">
      <c r="T7" s="16"/>
    </row>
    <row r="8" spans="2:20" x14ac:dyDescent="0.2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0" x14ac:dyDescent="0.25">
      <c r="B9" s="6">
        <v>1</v>
      </c>
      <c r="C9" s="6" t="s">
        <v>147</v>
      </c>
      <c r="D9" s="44" t="s">
        <v>123</v>
      </c>
      <c r="E9" s="45" t="s">
        <v>123</v>
      </c>
      <c r="F9" s="45" t="s">
        <v>123</v>
      </c>
      <c r="G9" s="45" t="s">
        <v>123</v>
      </c>
      <c r="H9" s="45" t="s">
        <v>123</v>
      </c>
      <c r="I9" s="46" t="s">
        <v>123</v>
      </c>
      <c r="J9" s="20">
        <v>100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9">
        <f>SUM(J9)/1</f>
        <v>100</v>
      </c>
    </row>
    <row r="10" spans="2:20" x14ac:dyDescent="0.25">
      <c r="B10" s="6">
        <f>B9+1</f>
        <v>2</v>
      </c>
      <c r="C10" s="6" t="s">
        <v>148</v>
      </c>
      <c r="D10" s="44" t="s">
        <v>124</v>
      </c>
      <c r="E10" s="45" t="s">
        <v>124</v>
      </c>
      <c r="F10" s="45" t="s">
        <v>124</v>
      </c>
      <c r="G10" s="45" t="s">
        <v>124</v>
      </c>
      <c r="H10" s="45" t="s">
        <v>124</v>
      </c>
      <c r="I10" s="46" t="s">
        <v>124</v>
      </c>
      <c r="J10" s="20">
        <v>100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9">
        <v>100</v>
      </c>
    </row>
    <row r="11" spans="2:20" x14ac:dyDescent="0.25">
      <c r="B11" s="6">
        <f t="shared" ref="B11:B32" si="0">B10+1</f>
        <v>3</v>
      </c>
      <c r="C11" s="6" t="s">
        <v>149</v>
      </c>
      <c r="D11" s="44" t="s">
        <v>125</v>
      </c>
      <c r="E11" s="45" t="s">
        <v>125</v>
      </c>
      <c r="F11" s="45" t="s">
        <v>125</v>
      </c>
      <c r="G11" s="45" t="s">
        <v>125</v>
      </c>
      <c r="H11" s="45" t="s">
        <v>125</v>
      </c>
      <c r="I11" s="46" t="s">
        <v>125</v>
      </c>
      <c r="J11" s="20">
        <v>100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9">
        <f t="shared" ref="Q11:Q32" si="1">SUM(J11)/1</f>
        <v>100</v>
      </c>
    </row>
    <row r="12" spans="2:20" x14ac:dyDescent="0.25">
      <c r="B12" s="6">
        <f t="shared" si="0"/>
        <v>4</v>
      </c>
      <c r="C12" s="6" t="s">
        <v>150</v>
      </c>
      <c r="D12" s="44" t="s">
        <v>126</v>
      </c>
      <c r="E12" s="45" t="s">
        <v>126</v>
      </c>
      <c r="F12" s="45" t="s">
        <v>126</v>
      </c>
      <c r="G12" s="45" t="s">
        <v>126</v>
      </c>
      <c r="H12" s="45" t="s">
        <v>126</v>
      </c>
      <c r="I12" s="46" t="s">
        <v>126</v>
      </c>
      <c r="J12" s="20">
        <v>100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9">
        <v>100</v>
      </c>
    </row>
    <row r="13" spans="2:20" x14ac:dyDescent="0.25">
      <c r="B13" s="6">
        <f t="shared" si="0"/>
        <v>5</v>
      </c>
      <c r="C13" s="6" t="s">
        <v>151</v>
      </c>
      <c r="D13" s="44" t="s">
        <v>127</v>
      </c>
      <c r="E13" s="45" t="s">
        <v>127</v>
      </c>
      <c r="F13" s="45" t="s">
        <v>127</v>
      </c>
      <c r="G13" s="45" t="s">
        <v>127</v>
      </c>
      <c r="H13" s="45" t="s">
        <v>127</v>
      </c>
      <c r="I13" s="46" t="s">
        <v>127</v>
      </c>
      <c r="J13" s="20">
        <v>100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9">
        <f t="shared" si="1"/>
        <v>100</v>
      </c>
    </row>
    <row r="14" spans="2:20" x14ac:dyDescent="0.25">
      <c r="B14" s="6">
        <f t="shared" si="0"/>
        <v>6</v>
      </c>
      <c r="C14" s="6" t="s">
        <v>152</v>
      </c>
      <c r="D14" s="44" t="s">
        <v>128</v>
      </c>
      <c r="E14" s="45" t="s">
        <v>128</v>
      </c>
      <c r="F14" s="45" t="s">
        <v>128</v>
      </c>
      <c r="G14" s="45" t="s">
        <v>128</v>
      </c>
      <c r="H14" s="45" t="s">
        <v>128</v>
      </c>
      <c r="I14" s="46" t="s">
        <v>128</v>
      </c>
      <c r="J14" s="20">
        <v>90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9">
        <f t="shared" si="1"/>
        <v>90</v>
      </c>
    </row>
    <row r="15" spans="2:20" x14ac:dyDescent="0.25">
      <c r="B15" s="6">
        <f t="shared" si="0"/>
        <v>7</v>
      </c>
      <c r="C15" s="6" t="s">
        <v>153</v>
      </c>
      <c r="D15" s="44" t="s">
        <v>129</v>
      </c>
      <c r="E15" s="45" t="s">
        <v>129</v>
      </c>
      <c r="F15" s="45" t="s">
        <v>129</v>
      </c>
      <c r="G15" s="45" t="s">
        <v>129</v>
      </c>
      <c r="H15" s="45" t="s">
        <v>129</v>
      </c>
      <c r="I15" s="46" t="s">
        <v>129</v>
      </c>
      <c r="J15" s="20">
        <v>100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9">
        <f t="shared" si="1"/>
        <v>100</v>
      </c>
    </row>
    <row r="16" spans="2:20" x14ac:dyDescent="0.25">
      <c r="B16" s="6">
        <f t="shared" si="0"/>
        <v>8</v>
      </c>
      <c r="C16" s="6" t="s">
        <v>154</v>
      </c>
      <c r="D16" s="44" t="s">
        <v>130</v>
      </c>
      <c r="E16" s="45" t="s">
        <v>130</v>
      </c>
      <c r="F16" s="45" t="s">
        <v>130</v>
      </c>
      <c r="G16" s="45" t="s">
        <v>130</v>
      </c>
      <c r="H16" s="45" t="s">
        <v>130</v>
      </c>
      <c r="I16" s="46" t="s">
        <v>130</v>
      </c>
      <c r="J16" s="20">
        <v>100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9">
        <f t="shared" si="1"/>
        <v>100</v>
      </c>
    </row>
    <row r="17" spans="2:17" x14ac:dyDescent="0.25">
      <c r="B17" s="6">
        <f t="shared" si="0"/>
        <v>9</v>
      </c>
      <c r="C17" s="6" t="s">
        <v>155</v>
      </c>
      <c r="D17" s="44" t="s">
        <v>131</v>
      </c>
      <c r="E17" s="45" t="s">
        <v>131</v>
      </c>
      <c r="F17" s="45" t="s">
        <v>131</v>
      </c>
      <c r="G17" s="45" t="s">
        <v>131</v>
      </c>
      <c r="H17" s="45" t="s">
        <v>131</v>
      </c>
      <c r="I17" s="46" t="s">
        <v>131</v>
      </c>
      <c r="J17" s="20">
        <v>100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9">
        <f t="shared" si="1"/>
        <v>100</v>
      </c>
    </row>
    <row r="18" spans="2:17" x14ac:dyDescent="0.25">
      <c r="B18" s="6">
        <f t="shared" si="0"/>
        <v>10</v>
      </c>
      <c r="C18" s="6" t="s">
        <v>156</v>
      </c>
      <c r="D18" s="44" t="s">
        <v>132</v>
      </c>
      <c r="E18" s="45" t="s">
        <v>132</v>
      </c>
      <c r="F18" s="45" t="s">
        <v>132</v>
      </c>
      <c r="G18" s="45" t="s">
        <v>132</v>
      </c>
      <c r="H18" s="45" t="s">
        <v>132</v>
      </c>
      <c r="I18" s="46" t="s">
        <v>132</v>
      </c>
      <c r="J18" s="20">
        <v>85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9">
        <f t="shared" si="1"/>
        <v>85</v>
      </c>
    </row>
    <row r="19" spans="2:17" x14ac:dyDescent="0.25">
      <c r="B19" s="6">
        <f t="shared" si="0"/>
        <v>11</v>
      </c>
      <c r="C19" s="6" t="s">
        <v>157</v>
      </c>
      <c r="D19" s="44" t="s">
        <v>133</v>
      </c>
      <c r="E19" s="45" t="s">
        <v>133</v>
      </c>
      <c r="F19" s="45" t="s">
        <v>133</v>
      </c>
      <c r="G19" s="45" t="s">
        <v>133</v>
      </c>
      <c r="H19" s="45" t="s">
        <v>133</v>
      </c>
      <c r="I19" s="46" t="s">
        <v>133</v>
      </c>
      <c r="J19" s="20">
        <v>100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9">
        <f t="shared" si="1"/>
        <v>100</v>
      </c>
    </row>
    <row r="20" spans="2:17" x14ac:dyDescent="0.25">
      <c r="B20" s="6">
        <f t="shared" si="0"/>
        <v>12</v>
      </c>
      <c r="C20" s="6" t="s">
        <v>158</v>
      </c>
      <c r="D20" s="44" t="s">
        <v>134</v>
      </c>
      <c r="E20" s="45" t="s">
        <v>134</v>
      </c>
      <c r="F20" s="45" t="s">
        <v>134</v>
      </c>
      <c r="G20" s="45" t="s">
        <v>134</v>
      </c>
      <c r="H20" s="45" t="s">
        <v>134</v>
      </c>
      <c r="I20" s="46" t="s">
        <v>134</v>
      </c>
      <c r="J20" s="20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9">
        <f t="shared" si="1"/>
        <v>100</v>
      </c>
    </row>
    <row r="21" spans="2:17" x14ac:dyDescent="0.25">
      <c r="B21" s="6">
        <f t="shared" si="0"/>
        <v>13</v>
      </c>
      <c r="C21" s="6" t="s">
        <v>159</v>
      </c>
      <c r="D21" s="44" t="s">
        <v>135</v>
      </c>
      <c r="E21" s="45" t="s">
        <v>135</v>
      </c>
      <c r="F21" s="45" t="s">
        <v>135</v>
      </c>
      <c r="G21" s="45" t="s">
        <v>135</v>
      </c>
      <c r="H21" s="45" t="s">
        <v>135</v>
      </c>
      <c r="I21" s="46" t="s">
        <v>135</v>
      </c>
      <c r="J21" s="20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9">
        <f t="shared" si="1"/>
        <v>100</v>
      </c>
    </row>
    <row r="22" spans="2:17" x14ac:dyDescent="0.25">
      <c r="B22" s="6">
        <f t="shared" si="0"/>
        <v>14</v>
      </c>
      <c r="C22" s="6" t="s">
        <v>160</v>
      </c>
      <c r="D22" s="44" t="s">
        <v>136</v>
      </c>
      <c r="E22" s="45" t="s">
        <v>136</v>
      </c>
      <c r="F22" s="45" t="s">
        <v>136</v>
      </c>
      <c r="G22" s="45" t="s">
        <v>136</v>
      </c>
      <c r="H22" s="45" t="s">
        <v>136</v>
      </c>
      <c r="I22" s="46" t="s">
        <v>136</v>
      </c>
      <c r="J22" s="20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9">
        <f t="shared" si="1"/>
        <v>100</v>
      </c>
    </row>
    <row r="23" spans="2:17" x14ac:dyDescent="0.25">
      <c r="B23" s="6">
        <f t="shared" si="0"/>
        <v>15</v>
      </c>
      <c r="C23" s="6" t="s">
        <v>161</v>
      </c>
      <c r="D23" s="44" t="s">
        <v>137</v>
      </c>
      <c r="E23" s="45" t="s">
        <v>137</v>
      </c>
      <c r="F23" s="45" t="s">
        <v>137</v>
      </c>
      <c r="G23" s="45" t="s">
        <v>137</v>
      </c>
      <c r="H23" s="45" t="s">
        <v>137</v>
      </c>
      <c r="I23" s="46" t="s">
        <v>137</v>
      </c>
      <c r="J23" s="20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9">
        <f t="shared" si="1"/>
        <v>100</v>
      </c>
    </row>
    <row r="24" spans="2:17" x14ac:dyDescent="0.25">
      <c r="B24" s="6">
        <f t="shared" si="0"/>
        <v>16</v>
      </c>
      <c r="C24" s="6" t="s">
        <v>162</v>
      </c>
      <c r="D24" s="44" t="s">
        <v>138</v>
      </c>
      <c r="E24" s="45" t="s">
        <v>138</v>
      </c>
      <c r="F24" s="45" t="s">
        <v>138</v>
      </c>
      <c r="G24" s="45" t="s">
        <v>138</v>
      </c>
      <c r="H24" s="45" t="s">
        <v>138</v>
      </c>
      <c r="I24" s="46" t="s">
        <v>138</v>
      </c>
      <c r="J24" s="20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9">
        <f t="shared" si="1"/>
        <v>100</v>
      </c>
    </row>
    <row r="25" spans="2:17" x14ac:dyDescent="0.25">
      <c r="B25" s="6">
        <f t="shared" si="0"/>
        <v>17</v>
      </c>
      <c r="C25" s="6" t="s">
        <v>163</v>
      </c>
      <c r="D25" s="44" t="s">
        <v>139</v>
      </c>
      <c r="E25" s="45" t="s">
        <v>139</v>
      </c>
      <c r="F25" s="45" t="s">
        <v>139</v>
      </c>
      <c r="G25" s="45" t="s">
        <v>139</v>
      </c>
      <c r="H25" s="45" t="s">
        <v>139</v>
      </c>
      <c r="I25" s="46" t="s">
        <v>139</v>
      </c>
      <c r="J25" s="20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9">
        <f t="shared" si="1"/>
        <v>100</v>
      </c>
    </row>
    <row r="26" spans="2:17" x14ac:dyDescent="0.25">
      <c r="B26" s="6">
        <f t="shared" si="0"/>
        <v>18</v>
      </c>
      <c r="C26" s="6" t="s">
        <v>164</v>
      </c>
      <c r="D26" s="44" t="s">
        <v>140</v>
      </c>
      <c r="E26" s="45" t="s">
        <v>140</v>
      </c>
      <c r="F26" s="45" t="s">
        <v>140</v>
      </c>
      <c r="G26" s="45" t="s">
        <v>140</v>
      </c>
      <c r="H26" s="45" t="s">
        <v>140</v>
      </c>
      <c r="I26" s="46" t="s">
        <v>140</v>
      </c>
      <c r="J26" s="20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9">
        <f t="shared" si="1"/>
        <v>100</v>
      </c>
    </row>
    <row r="27" spans="2:17" x14ac:dyDescent="0.25">
      <c r="B27" s="6">
        <f t="shared" si="0"/>
        <v>19</v>
      </c>
      <c r="C27" s="6" t="s">
        <v>165</v>
      </c>
      <c r="D27" s="44" t="s">
        <v>141</v>
      </c>
      <c r="E27" s="45" t="s">
        <v>141</v>
      </c>
      <c r="F27" s="45" t="s">
        <v>141</v>
      </c>
      <c r="G27" s="45" t="s">
        <v>141</v>
      </c>
      <c r="H27" s="45" t="s">
        <v>141</v>
      </c>
      <c r="I27" s="46" t="s">
        <v>141</v>
      </c>
      <c r="J27" s="20">
        <v>100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9">
        <f t="shared" si="1"/>
        <v>100</v>
      </c>
    </row>
    <row r="28" spans="2:17" x14ac:dyDescent="0.25">
      <c r="B28" s="6">
        <f t="shared" si="0"/>
        <v>20</v>
      </c>
      <c r="C28" s="6" t="s">
        <v>166</v>
      </c>
      <c r="D28" s="44" t="s">
        <v>142</v>
      </c>
      <c r="E28" s="45" t="s">
        <v>142</v>
      </c>
      <c r="F28" s="45" t="s">
        <v>142</v>
      </c>
      <c r="G28" s="45" t="s">
        <v>142</v>
      </c>
      <c r="H28" s="45" t="s">
        <v>142</v>
      </c>
      <c r="I28" s="46" t="s">
        <v>142</v>
      </c>
      <c r="J28" s="20">
        <v>94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9">
        <f t="shared" si="1"/>
        <v>94</v>
      </c>
    </row>
    <row r="29" spans="2:17" x14ac:dyDescent="0.25">
      <c r="B29" s="6">
        <f t="shared" si="0"/>
        <v>21</v>
      </c>
      <c r="C29" s="6" t="s">
        <v>167</v>
      </c>
      <c r="D29" s="44" t="s">
        <v>143</v>
      </c>
      <c r="E29" s="45" t="s">
        <v>143</v>
      </c>
      <c r="F29" s="45" t="s">
        <v>143</v>
      </c>
      <c r="G29" s="45" t="s">
        <v>143</v>
      </c>
      <c r="H29" s="45" t="s">
        <v>143</v>
      </c>
      <c r="I29" s="46" t="s">
        <v>143</v>
      </c>
      <c r="J29" s="20">
        <v>100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9">
        <f t="shared" si="1"/>
        <v>100</v>
      </c>
    </row>
    <row r="30" spans="2:17" x14ac:dyDescent="0.25">
      <c r="B30" s="6">
        <f t="shared" si="0"/>
        <v>22</v>
      </c>
      <c r="C30" s="6" t="s">
        <v>168</v>
      </c>
      <c r="D30" s="44" t="s">
        <v>144</v>
      </c>
      <c r="E30" s="45" t="s">
        <v>144</v>
      </c>
      <c r="F30" s="45" t="s">
        <v>144</v>
      </c>
      <c r="G30" s="45" t="s">
        <v>144</v>
      </c>
      <c r="H30" s="45" t="s">
        <v>144</v>
      </c>
      <c r="I30" s="46" t="s">
        <v>144</v>
      </c>
      <c r="J30" s="20">
        <v>100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9">
        <f t="shared" si="1"/>
        <v>100</v>
      </c>
    </row>
    <row r="31" spans="2:17" x14ac:dyDescent="0.25">
      <c r="B31" s="6">
        <f t="shared" si="0"/>
        <v>23</v>
      </c>
      <c r="C31" s="6" t="s">
        <v>169</v>
      </c>
      <c r="D31" s="44" t="s">
        <v>145</v>
      </c>
      <c r="E31" s="45" t="s">
        <v>145</v>
      </c>
      <c r="F31" s="45" t="s">
        <v>145</v>
      </c>
      <c r="G31" s="45" t="s">
        <v>145</v>
      </c>
      <c r="H31" s="45" t="s">
        <v>145</v>
      </c>
      <c r="I31" s="46" t="s">
        <v>145</v>
      </c>
      <c r="J31" s="20">
        <v>70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9">
        <f t="shared" si="1"/>
        <v>70</v>
      </c>
    </row>
    <row r="32" spans="2:17" x14ac:dyDescent="0.25">
      <c r="B32" s="6">
        <f t="shared" si="0"/>
        <v>24</v>
      </c>
      <c r="C32" s="6" t="s">
        <v>170</v>
      </c>
      <c r="D32" s="44" t="s">
        <v>146</v>
      </c>
      <c r="E32" s="45" t="s">
        <v>146</v>
      </c>
      <c r="F32" s="45" t="s">
        <v>146</v>
      </c>
      <c r="G32" s="45" t="s">
        <v>146</v>
      </c>
      <c r="H32" s="45" t="s">
        <v>146</v>
      </c>
      <c r="I32" s="46" t="s">
        <v>146</v>
      </c>
      <c r="J32" s="20">
        <v>100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9">
        <f t="shared" si="1"/>
        <v>100</v>
      </c>
    </row>
    <row r="33" spans="3:17" x14ac:dyDescent="0.25">
      <c r="C33" s="32"/>
      <c r="D33" s="32"/>
      <c r="E33" s="1"/>
      <c r="H33" s="35" t="s">
        <v>19</v>
      </c>
      <c r="I33" s="35"/>
      <c r="J33" s="10">
        <f t="shared" ref="J33:Q33" si="2">COUNTIF(J9:J32,"&gt;=70")</f>
        <v>24</v>
      </c>
      <c r="K33" s="10">
        <f t="shared" si="2"/>
        <v>0</v>
      </c>
      <c r="L33" s="10">
        <f t="shared" si="2"/>
        <v>0</v>
      </c>
      <c r="M33" s="10">
        <f t="shared" si="2"/>
        <v>0</v>
      </c>
      <c r="N33" s="10">
        <f t="shared" si="2"/>
        <v>0</v>
      </c>
      <c r="O33" s="10">
        <f t="shared" si="2"/>
        <v>0</v>
      </c>
      <c r="P33" s="10">
        <f t="shared" si="2"/>
        <v>0</v>
      </c>
      <c r="Q33" s="14">
        <f t="shared" si="2"/>
        <v>24</v>
      </c>
    </row>
    <row r="34" spans="3:17" x14ac:dyDescent="0.25">
      <c r="C34" s="32"/>
      <c r="D34" s="32"/>
      <c r="E34" s="7"/>
      <c r="H34" s="36" t="s">
        <v>20</v>
      </c>
      <c r="I34" s="36"/>
      <c r="J34" s="11">
        <f t="shared" ref="J34:Q34" si="3">COUNTIF(J9:J32,"&lt;70")</f>
        <v>0</v>
      </c>
      <c r="K34" s="11">
        <f t="shared" si="3"/>
        <v>24</v>
      </c>
      <c r="L34" s="11">
        <f t="shared" si="3"/>
        <v>24</v>
      </c>
      <c r="M34" s="11">
        <f t="shared" si="3"/>
        <v>24</v>
      </c>
      <c r="N34" s="11">
        <f t="shared" si="3"/>
        <v>24</v>
      </c>
      <c r="O34" s="11">
        <f t="shared" si="3"/>
        <v>24</v>
      </c>
      <c r="P34" s="11">
        <f t="shared" si="3"/>
        <v>24</v>
      </c>
      <c r="Q34" s="11">
        <f t="shared" si="3"/>
        <v>0</v>
      </c>
    </row>
    <row r="35" spans="3:17" x14ac:dyDescent="0.25">
      <c r="C35" s="32"/>
      <c r="D35" s="32"/>
      <c r="E35" s="32"/>
      <c r="H35" s="36" t="s">
        <v>21</v>
      </c>
      <c r="I35" s="36"/>
      <c r="J35" s="11">
        <f t="shared" ref="J35:Q35" si="4">COUNT(J9:J32)</f>
        <v>24</v>
      </c>
      <c r="K35" s="11">
        <f t="shared" si="4"/>
        <v>24</v>
      </c>
      <c r="L35" s="11">
        <f t="shared" si="4"/>
        <v>24</v>
      </c>
      <c r="M35" s="11">
        <f t="shared" si="4"/>
        <v>24</v>
      </c>
      <c r="N35" s="11">
        <f t="shared" si="4"/>
        <v>24</v>
      </c>
      <c r="O35" s="11">
        <f t="shared" si="4"/>
        <v>24</v>
      </c>
      <c r="P35" s="11">
        <f t="shared" si="4"/>
        <v>24</v>
      </c>
      <c r="Q35" s="11">
        <f t="shared" si="4"/>
        <v>24</v>
      </c>
    </row>
    <row r="36" spans="3:17" x14ac:dyDescent="0.25">
      <c r="C36" s="32"/>
      <c r="D36" s="32"/>
      <c r="E36" s="1"/>
      <c r="H36" s="39" t="s">
        <v>16</v>
      </c>
      <c r="I36" s="39"/>
      <c r="J36" s="12">
        <f>J33/J35</f>
        <v>1</v>
      </c>
      <c r="K36" s="13">
        <f t="shared" ref="K36:Q36" si="5">K33/K35</f>
        <v>0</v>
      </c>
      <c r="L36" s="13">
        <f t="shared" si="5"/>
        <v>0</v>
      </c>
      <c r="M36" s="13">
        <f t="shared" si="5"/>
        <v>0</v>
      </c>
      <c r="N36" s="13">
        <f t="shared" si="5"/>
        <v>0</v>
      </c>
      <c r="O36" s="13">
        <f t="shared" si="5"/>
        <v>0</v>
      </c>
      <c r="P36" s="13">
        <f t="shared" si="5"/>
        <v>0</v>
      </c>
      <c r="Q36" s="13">
        <f t="shared" si="5"/>
        <v>1</v>
      </c>
    </row>
    <row r="37" spans="3:17" x14ac:dyDescent="0.25">
      <c r="C37" s="32"/>
      <c r="D37" s="32"/>
      <c r="E37" s="1"/>
      <c r="H37" s="39" t="s">
        <v>17</v>
      </c>
      <c r="I37" s="39"/>
      <c r="J37" s="12">
        <f>J34/J35</f>
        <v>0</v>
      </c>
      <c r="K37" s="12">
        <f t="shared" ref="K37:Q37" si="6">K34/K35</f>
        <v>1</v>
      </c>
      <c r="L37" s="13">
        <f t="shared" si="6"/>
        <v>1</v>
      </c>
      <c r="M37" s="13">
        <f t="shared" si="6"/>
        <v>1</v>
      </c>
      <c r="N37" s="13">
        <f t="shared" si="6"/>
        <v>1</v>
      </c>
      <c r="O37" s="13">
        <f t="shared" si="6"/>
        <v>1</v>
      </c>
      <c r="P37" s="13">
        <f t="shared" si="6"/>
        <v>1</v>
      </c>
      <c r="Q37" s="13">
        <f t="shared" si="6"/>
        <v>0</v>
      </c>
    </row>
    <row r="38" spans="3:17" x14ac:dyDescent="0.25">
      <c r="C38" s="32"/>
      <c r="D38" s="32"/>
      <c r="E38" s="7"/>
    </row>
    <row r="39" spans="3:17" x14ac:dyDescent="0.25">
      <c r="C39" s="1"/>
      <c r="D39" s="1"/>
      <c r="E39" s="7"/>
    </row>
    <row r="40" spans="3:17" x14ac:dyDescent="0.25">
      <c r="J40" s="37"/>
      <c r="K40" s="37"/>
      <c r="L40" s="37"/>
      <c r="M40" s="37"/>
      <c r="N40" s="37"/>
      <c r="O40" s="37"/>
      <c r="P40" s="37"/>
    </row>
    <row r="41" spans="3:17" x14ac:dyDescent="0.25">
      <c r="J41" s="38" t="s">
        <v>18</v>
      </c>
      <c r="K41" s="38"/>
      <c r="L41" s="38"/>
      <c r="M41" s="38"/>
      <c r="N41" s="38"/>
      <c r="O41" s="38"/>
      <c r="P41" s="38"/>
    </row>
  </sheetData>
  <mergeCells count="46">
    <mergeCell ref="C38:D38"/>
    <mergeCell ref="J40:P40"/>
    <mergeCell ref="J41:P41"/>
    <mergeCell ref="C35:E35"/>
    <mergeCell ref="H35:I35"/>
    <mergeCell ref="C36:D36"/>
    <mergeCell ref="H36:I36"/>
    <mergeCell ref="C37:D37"/>
    <mergeCell ref="H37:I37"/>
    <mergeCell ref="D31:I31"/>
    <mergeCell ref="D32:I32"/>
    <mergeCell ref="C33:D33"/>
    <mergeCell ref="H33:I33"/>
    <mergeCell ref="C34:D34"/>
    <mergeCell ref="H34:I34"/>
    <mergeCell ref="D26:I26"/>
    <mergeCell ref="D27:I27"/>
    <mergeCell ref="D28:I28"/>
    <mergeCell ref="D29:I29"/>
    <mergeCell ref="D30:I30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1"/>
  <sheetViews>
    <sheetView zoomScale="84" zoomScaleNormal="84" workbookViewId="0">
      <selection activeCell="R5" sqref="R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25">
      <c r="C4" t="s">
        <v>0</v>
      </c>
      <c r="D4" s="47" t="s">
        <v>24</v>
      </c>
      <c r="E4" s="47"/>
      <c r="F4" s="47"/>
      <c r="G4" s="47"/>
      <c r="I4" t="s">
        <v>1</v>
      </c>
      <c r="J4" s="30" t="s">
        <v>68</v>
      </c>
      <c r="K4" s="30"/>
      <c r="M4" t="s">
        <v>2</v>
      </c>
      <c r="N4" s="31">
        <v>45201</v>
      </c>
      <c r="O4" s="3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0" t="s">
        <v>55</v>
      </c>
      <c r="E6" s="30"/>
      <c r="F6" s="30"/>
      <c r="G6" s="30"/>
      <c r="I6" s="32" t="s">
        <v>22</v>
      </c>
      <c r="J6" s="32"/>
      <c r="K6" s="33" t="s">
        <v>25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22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21">
        <v>1</v>
      </c>
      <c r="C9" s="23" t="s">
        <v>64</v>
      </c>
      <c r="D9" s="45" t="s">
        <v>60</v>
      </c>
      <c r="E9" s="45" t="s">
        <v>60</v>
      </c>
      <c r="F9" s="45" t="s">
        <v>60</v>
      </c>
      <c r="G9" s="45" t="s">
        <v>60</v>
      </c>
      <c r="H9" s="45" t="s">
        <v>60</v>
      </c>
      <c r="I9" s="46" t="s">
        <v>60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9">
        <f>SUM(J9)/1</f>
        <v>0</v>
      </c>
    </row>
    <row r="10" spans="2:18" x14ac:dyDescent="0.25">
      <c r="B10" s="21">
        <f>B9+1</f>
        <v>2</v>
      </c>
      <c r="C10" s="23" t="s">
        <v>65</v>
      </c>
      <c r="D10" s="45" t="s">
        <v>61</v>
      </c>
      <c r="E10" s="45" t="s">
        <v>61</v>
      </c>
      <c r="F10" s="45" t="s">
        <v>61</v>
      </c>
      <c r="G10" s="45" t="s">
        <v>61</v>
      </c>
      <c r="H10" s="45" t="s">
        <v>61</v>
      </c>
      <c r="I10" s="46" t="s">
        <v>61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9">
        <f t="shared" ref="Q10:Q12" si="0">SUM(J10)/1</f>
        <v>0</v>
      </c>
    </row>
    <row r="11" spans="2:18" x14ac:dyDescent="0.25">
      <c r="B11" s="21">
        <f t="shared" ref="B11:B12" si="1">B10+1</f>
        <v>3</v>
      </c>
      <c r="C11" s="23" t="s">
        <v>66</v>
      </c>
      <c r="D11" s="45" t="s">
        <v>62</v>
      </c>
      <c r="E11" s="45" t="s">
        <v>62</v>
      </c>
      <c r="F11" s="45" t="s">
        <v>62</v>
      </c>
      <c r="G11" s="45" t="s">
        <v>62</v>
      </c>
      <c r="H11" s="45" t="s">
        <v>62</v>
      </c>
      <c r="I11" s="46" t="s">
        <v>62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9">
        <f t="shared" si="0"/>
        <v>0</v>
      </c>
    </row>
    <row r="12" spans="2:18" x14ac:dyDescent="0.25">
      <c r="B12" s="21">
        <f t="shared" si="1"/>
        <v>4</v>
      </c>
      <c r="C12" s="23" t="s">
        <v>67</v>
      </c>
      <c r="D12" s="45" t="s">
        <v>63</v>
      </c>
      <c r="E12" s="45" t="s">
        <v>63</v>
      </c>
      <c r="F12" s="45" t="s">
        <v>63</v>
      </c>
      <c r="G12" s="45" t="s">
        <v>63</v>
      </c>
      <c r="H12" s="45" t="s">
        <v>63</v>
      </c>
      <c r="I12" s="46" t="s">
        <v>63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9">
        <f t="shared" si="0"/>
        <v>0</v>
      </c>
    </row>
    <row r="13" spans="2:18" x14ac:dyDescent="0.25">
      <c r="C13" s="32"/>
      <c r="D13" s="32"/>
      <c r="E13" s="1"/>
      <c r="H13" s="35" t="s">
        <v>19</v>
      </c>
      <c r="I13" s="35"/>
      <c r="J13" s="10">
        <f t="shared" ref="J13:Q13" si="2">COUNTIF(J9:J12,"&gt;=70")</f>
        <v>0</v>
      </c>
      <c r="K13" s="10">
        <f t="shared" si="2"/>
        <v>0</v>
      </c>
      <c r="L13" s="10">
        <f t="shared" si="2"/>
        <v>0</v>
      </c>
      <c r="M13" s="10">
        <f t="shared" si="2"/>
        <v>0</v>
      </c>
      <c r="N13" s="10">
        <f t="shared" si="2"/>
        <v>0</v>
      </c>
      <c r="O13" s="10">
        <f t="shared" si="2"/>
        <v>0</v>
      </c>
      <c r="P13" s="10">
        <f t="shared" si="2"/>
        <v>0</v>
      </c>
      <c r="Q13" s="14">
        <f t="shared" si="2"/>
        <v>0</v>
      </c>
    </row>
    <row r="14" spans="2:18" x14ac:dyDescent="0.25">
      <c r="C14" s="32"/>
      <c r="D14" s="32"/>
      <c r="E14" s="7"/>
      <c r="H14" s="36" t="s">
        <v>20</v>
      </c>
      <c r="I14" s="36"/>
      <c r="J14" s="11">
        <f t="shared" ref="J14:Q14" si="3">COUNTIF(J9:J12,"&lt;70")</f>
        <v>4</v>
      </c>
      <c r="K14" s="11">
        <f t="shared" si="3"/>
        <v>4</v>
      </c>
      <c r="L14" s="11">
        <f t="shared" si="3"/>
        <v>4</v>
      </c>
      <c r="M14" s="11">
        <f t="shared" si="3"/>
        <v>4</v>
      </c>
      <c r="N14" s="11">
        <f t="shared" si="3"/>
        <v>4</v>
      </c>
      <c r="O14" s="11">
        <f t="shared" si="3"/>
        <v>4</v>
      </c>
      <c r="P14" s="11">
        <f t="shared" si="3"/>
        <v>4</v>
      </c>
      <c r="Q14" s="11">
        <f t="shared" si="3"/>
        <v>4</v>
      </c>
    </row>
    <row r="15" spans="2:18" x14ac:dyDescent="0.25">
      <c r="C15" s="32"/>
      <c r="D15" s="32"/>
      <c r="E15" s="32"/>
      <c r="H15" s="36" t="s">
        <v>21</v>
      </c>
      <c r="I15" s="36"/>
      <c r="J15" s="11">
        <f t="shared" ref="J15:Q15" si="4">COUNT(J9:J12)</f>
        <v>4</v>
      </c>
      <c r="K15" s="11">
        <f t="shared" si="4"/>
        <v>4</v>
      </c>
      <c r="L15" s="11">
        <f t="shared" si="4"/>
        <v>4</v>
      </c>
      <c r="M15" s="11">
        <f t="shared" si="4"/>
        <v>4</v>
      </c>
      <c r="N15" s="11">
        <f t="shared" si="4"/>
        <v>4</v>
      </c>
      <c r="O15" s="11">
        <f t="shared" si="4"/>
        <v>4</v>
      </c>
      <c r="P15" s="11">
        <f t="shared" si="4"/>
        <v>4</v>
      </c>
      <c r="Q15" s="11">
        <f t="shared" si="4"/>
        <v>4</v>
      </c>
    </row>
    <row r="16" spans="2:18" x14ac:dyDescent="0.25">
      <c r="C16" s="32"/>
      <c r="D16" s="32"/>
      <c r="E16" s="1"/>
      <c r="H16" s="39" t="s">
        <v>16</v>
      </c>
      <c r="I16" s="39"/>
      <c r="J16" s="12">
        <f>J13/J15</f>
        <v>0</v>
      </c>
      <c r="K16" s="13">
        <f t="shared" ref="K16:Q16" si="5">K13/K15</f>
        <v>0</v>
      </c>
      <c r="L16" s="13">
        <f t="shared" si="5"/>
        <v>0</v>
      </c>
      <c r="M16" s="13">
        <f t="shared" si="5"/>
        <v>0</v>
      </c>
      <c r="N16" s="13">
        <f t="shared" si="5"/>
        <v>0</v>
      </c>
      <c r="O16" s="13">
        <f t="shared" si="5"/>
        <v>0</v>
      </c>
      <c r="P16" s="13">
        <f t="shared" si="5"/>
        <v>0</v>
      </c>
      <c r="Q16" s="13">
        <f t="shared" si="5"/>
        <v>0</v>
      </c>
    </row>
    <row r="17" spans="3:17" x14ac:dyDescent="0.25">
      <c r="C17" s="32"/>
      <c r="D17" s="32"/>
      <c r="E17" s="1"/>
      <c r="H17" s="39" t="s">
        <v>17</v>
      </c>
      <c r="I17" s="39"/>
      <c r="J17" s="12">
        <f>J14/J15</f>
        <v>1</v>
      </c>
      <c r="K17" s="12">
        <f t="shared" ref="K17:Q17" si="6">K14/K15</f>
        <v>1</v>
      </c>
      <c r="L17" s="13">
        <f t="shared" si="6"/>
        <v>1</v>
      </c>
      <c r="M17" s="13">
        <f t="shared" si="6"/>
        <v>1</v>
      </c>
      <c r="N17" s="13">
        <f t="shared" si="6"/>
        <v>1</v>
      </c>
      <c r="O17" s="13">
        <f t="shared" si="6"/>
        <v>1</v>
      </c>
      <c r="P17" s="13">
        <f t="shared" si="6"/>
        <v>1</v>
      </c>
      <c r="Q17" s="13">
        <f t="shared" si="6"/>
        <v>1</v>
      </c>
    </row>
    <row r="18" spans="3:17" x14ac:dyDescent="0.25">
      <c r="C18" s="32"/>
      <c r="D18" s="32"/>
      <c r="E18" s="7"/>
    </row>
    <row r="19" spans="3:17" x14ac:dyDescent="0.25">
      <c r="C19" s="1"/>
      <c r="D19" s="1"/>
      <c r="E19" s="7"/>
    </row>
    <row r="20" spans="3:17" x14ac:dyDescent="0.25">
      <c r="J20" s="37"/>
      <c r="K20" s="37"/>
      <c r="L20" s="37"/>
      <c r="M20" s="37"/>
      <c r="N20" s="37"/>
      <c r="O20" s="37"/>
      <c r="P20" s="37"/>
    </row>
    <row r="21" spans="3:17" x14ac:dyDescent="0.25">
      <c r="J21" s="38" t="s">
        <v>18</v>
      </c>
      <c r="K21" s="38"/>
      <c r="L21" s="38"/>
      <c r="M21" s="38"/>
      <c r="N21" s="38"/>
      <c r="O21" s="38"/>
      <c r="P21" s="38"/>
    </row>
  </sheetData>
  <mergeCells count="26">
    <mergeCell ref="C13:D13"/>
    <mergeCell ref="B2:P2"/>
    <mergeCell ref="J4:K4"/>
    <mergeCell ref="N4:O4"/>
    <mergeCell ref="D6:G6"/>
    <mergeCell ref="D8:I8"/>
    <mergeCell ref="D9:I9"/>
    <mergeCell ref="D10:I10"/>
    <mergeCell ref="D11:I11"/>
    <mergeCell ref="D12:I12"/>
    <mergeCell ref="J21:P21"/>
    <mergeCell ref="C14:D14"/>
    <mergeCell ref="I6:J6"/>
    <mergeCell ref="K6:P6"/>
    <mergeCell ref="C3:P3"/>
    <mergeCell ref="C17:D17"/>
    <mergeCell ref="C18:D18"/>
    <mergeCell ref="C16:D16"/>
    <mergeCell ref="C15:E15"/>
    <mergeCell ref="H13:I13"/>
    <mergeCell ref="H14:I14"/>
    <mergeCell ref="H15:I15"/>
    <mergeCell ref="H16:I16"/>
    <mergeCell ref="H17:I17"/>
    <mergeCell ref="J20:P20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9"/>
  <sheetViews>
    <sheetView tabSelected="1" zoomScale="84" zoomScaleNormal="84" workbookViewId="0">
      <selection activeCell="J11" sqref="J1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25">
      <c r="C4" t="s">
        <v>0</v>
      </c>
      <c r="D4" s="47" t="s">
        <v>119</v>
      </c>
      <c r="E4" s="47"/>
      <c r="F4" s="47"/>
      <c r="G4" s="47"/>
      <c r="I4" t="s">
        <v>1</v>
      </c>
      <c r="J4" s="30" t="s">
        <v>120</v>
      </c>
      <c r="K4" s="30"/>
      <c r="M4" t="s">
        <v>2</v>
      </c>
      <c r="N4" s="31">
        <v>45201</v>
      </c>
      <c r="O4" s="3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0" t="s">
        <v>55</v>
      </c>
      <c r="E6" s="30"/>
      <c r="F6" s="30"/>
      <c r="G6" s="30"/>
      <c r="I6" s="32" t="s">
        <v>22</v>
      </c>
      <c r="J6" s="32"/>
      <c r="K6" s="33" t="s">
        <v>27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15" t="s">
        <v>173</v>
      </c>
      <c r="D9" s="26" t="s">
        <v>171</v>
      </c>
      <c r="E9" s="26" t="s">
        <v>171</v>
      </c>
      <c r="F9" s="26" t="s">
        <v>171</v>
      </c>
      <c r="G9" s="26" t="s">
        <v>171</v>
      </c>
      <c r="H9" s="26" t="s">
        <v>171</v>
      </c>
      <c r="I9" s="26" t="s">
        <v>171</v>
      </c>
      <c r="J9" s="20">
        <v>90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9">
        <f>SUM(J9)/1</f>
        <v>90</v>
      </c>
    </row>
    <row r="10" spans="2:18" x14ac:dyDescent="0.25">
      <c r="B10" s="6">
        <f>B9+1</f>
        <v>2</v>
      </c>
      <c r="C10" s="15" t="s">
        <v>174</v>
      </c>
      <c r="D10" s="26" t="s">
        <v>172</v>
      </c>
      <c r="E10" s="26" t="s">
        <v>172</v>
      </c>
      <c r="F10" s="26" t="s">
        <v>172</v>
      </c>
      <c r="G10" s="26" t="s">
        <v>172</v>
      </c>
      <c r="H10" s="26" t="s">
        <v>172</v>
      </c>
      <c r="I10" s="26" t="s">
        <v>172</v>
      </c>
      <c r="J10" s="20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9">
        <f t="shared" ref="Q10" si="0">SUM(J10)/1</f>
        <v>70</v>
      </c>
    </row>
    <row r="11" spans="2:18" x14ac:dyDescent="0.25">
      <c r="C11" s="32"/>
      <c r="D11" s="32"/>
      <c r="E11" s="1"/>
      <c r="H11" s="35" t="s">
        <v>19</v>
      </c>
      <c r="I11" s="35"/>
      <c r="J11" s="10">
        <f t="shared" ref="J11:Q11" si="1">COUNTIF(J9:J10,"&gt;=70")</f>
        <v>2</v>
      </c>
      <c r="K11" s="10">
        <f t="shared" si="1"/>
        <v>0</v>
      </c>
      <c r="L11" s="10">
        <f t="shared" si="1"/>
        <v>0</v>
      </c>
      <c r="M11" s="10">
        <f t="shared" si="1"/>
        <v>0</v>
      </c>
      <c r="N11" s="10">
        <f t="shared" si="1"/>
        <v>0</v>
      </c>
      <c r="O11" s="10">
        <f t="shared" si="1"/>
        <v>0</v>
      </c>
      <c r="P11" s="10">
        <f t="shared" si="1"/>
        <v>0</v>
      </c>
      <c r="Q11" s="14">
        <f t="shared" si="1"/>
        <v>2</v>
      </c>
    </row>
    <row r="12" spans="2:18" x14ac:dyDescent="0.25">
      <c r="C12" s="32"/>
      <c r="D12" s="32"/>
      <c r="E12" s="7"/>
      <c r="H12" s="36" t="s">
        <v>20</v>
      </c>
      <c r="I12" s="36"/>
      <c r="J12" s="11">
        <f t="shared" ref="J12:Q12" si="2">COUNTIF(J9:J10,"&lt;70")</f>
        <v>0</v>
      </c>
      <c r="K12" s="11">
        <f t="shared" si="2"/>
        <v>2</v>
      </c>
      <c r="L12" s="11">
        <f t="shared" si="2"/>
        <v>2</v>
      </c>
      <c r="M12" s="11">
        <f t="shared" si="2"/>
        <v>2</v>
      </c>
      <c r="N12" s="11">
        <f t="shared" si="2"/>
        <v>2</v>
      </c>
      <c r="O12" s="11">
        <f t="shared" si="2"/>
        <v>2</v>
      </c>
      <c r="P12" s="11">
        <f t="shared" si="2"/>
        <v>2</v>
      </c>
      <c r="Q12" s="11">
        <f t="shared" si="2"/>
        <v>0</v>
      </c>
    </row>
    <row r="13" spans="2:18" x14ac:dyDescent="0.25">
      <c r="C13" s="32"/>
      <c r="D13" s="32"/>
      <c r="E13" s="32"/>
      <c r="H13" s="36" t="s">
        <v>21</v>
      </c>
      <c r="I13" s="36"/>
      <c r="J13" s="11">
        <f t="shared" ref="J13:Q13" si="3">COUNT(J9:J10)</f>
        <v>2</v>
      </c>
      <c r="K13" s="11">
        <f t="shared" si="3"/>
        <v>2</v>
      </c>
      <c r="L13" s="11">
        <f t="shared" si="3"/>
        <v>2</v>
      </c>
      <c r="M13" s="11">
        <f t="shared" si="3"/>
        <v>2</v>
      </c>
      <c r="N13" s="11">
        <f t="shared" si="3"/>
        <v>2</v>
      </c>
      <c r="O13" s="11">
        <f t="shared" si="3"/>
        <v>2</v>
      </c>
      <c r="P13" s="11">
        <f t="shared" si="3"/>
        <v>2</v>
      </c>
      <c r="Q13" s="11">
        <f t="shared" si="3"/>
        <v>2</v>
      </c>
    </row>
    <row r="14" spans="2:18" x14ac:dyDescent="0.25">
      <c r="C14" s="32"/>
      <c r="D14" s="32"/>
      <c r="E14" s="1"/>
      <c r="H14" s="39" t="s">
        <v>16</v>
      </c>
      <c r="I14" s="39"/>
      <c r="J14" s="12">
        <f>J11/J13</f>
        <v>1</v>
      </c>
      <c r="K14" s="13">
        <f t="shared" ref="K14:Q14" si="4">K11/K13</f>
        <v>0</v>
      </c>
      <c r="L14" s="13">
        <f t="shared" si="4"/>
        <v>0</v>
      </c>
      <c r="M14" s="13">
        <f t="shared" si="4"/>
        <v>0</v>
      </c>
      <c r="N14" s="13">
        <f t="shared" si="4"/>
        <v>0</v>
      </c>
      <c r="O14" s="13">
        <f t="shared" si="4"/>
        <v>0</v>
      </c>
      <c r="P14" s="13">
        <f t="shared" si="4"/>
        <v>0</v>
      </c>
      <c r="Q14" s="13">
        <f t="shared" si="4"/>
        <v>1</v>
      </c>
    </row>
    <row r="15" spans="2:18" x14ac:dyDescent="0.25">
      <c r="C15" s="32"/>
      <c r="D15" s="32"/>
      <c r="E15" s="1"/>
      <c r="H15" s="39" t="s">
        <v>17</v>
      </c>
      <c r="I15" s="39"/>
      <c r="J15" s="12">
        <f>J12/J13</f>
        <v>0</v>
      </c>
      <c r="K15" s="12">
        <f t="shared" ref="K15:Q15" si="5">K12/K13</f>
        <v>1</v>
      </c>
      <c r="L15" s="13">
        <f t="shared" si="5"/>
        <v>1</v>
      </c>
      <c r="M15" s="13">
        <f t="shared" si="5"/>
        <v>1</v>
      </c>
      <c r="N15" s="13">
        <f t="shared" si="5"/>
        <v>1</v>
      </c>
      <c r="O15" s="13">
        <f t="shared" si="5"/>
        <v>1</v>
      </c>
      <c r="P15" s="13">
        <f t="shared" si="5"/>
        <v>1</v>
      </c>
      <c r="Q15" s="13">
        <f t="shared" si="5"/>
        <v>0</v>
      </c>
    </row>
    <row r="16" spans="2:18" x14ac:dyDescent="0.25">
      <c r="C16" s="32"/>
      <c r="D16" s="32"/>
      <c r="E16" s="7"/>
    </row>
    <row r="17" spans="3:16" x14ac:dyDescent="0.25">
      <c r="C17" s="1"/>
      <c r="D17" s="1"/>
      <c r="E17" s="7"/>
    </row>
    <row r="18" spans="3:16" x14ac:dyDescent="0.25">
      <c r="J18" s="37"/>
      <c r="K18" s="37"/>
      <c r="L18" s="37"/>
      <c r="M18" s="37"/>
      <c r="N18" s="37"/>
      <c r="O18" s="37"/>
      <c r="P18" s="37"/>
    </row>
    <row r="19" spans="3:16" x14ac:dyDescent="0.25">
      <c r="J19" s="38" t="s">
        <v>18</v>
      </c>
      <c r="K19" s="38"/>
      <c r="L19" s="38"/>
      <c r="M19" s="38"/>
      <c r="N19" s="38"/>
      <c r="O19" s="38"/>
      <c r="P19" s="38"/>
    </row>
  </sheetData>
  <mergeCells count="24">
    <mergeCell ref="C16:D16"/>
    <mergeCell ref="J18:P18"/>
    <mergeCell ref="J19:P19"/>
    <mergeCell ref="C13:E13"/>
    <mergeCell ref="H13:I13"/>
    <mergeCell ref="C14:D14"/>
    <mergeCell ref="H14:I14"/>
    <mergeCell ref="C15:D15"/>
    <mergeCell ref="H15:I15"/>
    <mergeCell ref="D10:I10"/>
    <mergeCell ref="C11:D11"/>
    <mergeCell ref="H11:I11"/>
    <mergeCell ref="C12:D12"/>
    <mergeCell ref="H12:I12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TALLER I</vt:lpstr>
      <vt:lpstr>PROBABILIDAD Y ESTADISTICA</vt:lpstr>
      <vt:lpstr>ANALISIS Y MODELADO</vt:lpstr>
      <vt:lpstr>TALLER INVESTIGACION II</vt:lpstr>
      <vt:lpstr>TECNOLOGIAS CONVERGENTES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MARIEM</cp:lastModifiedBy>
  <cp:lastPrinted>2023-03-21T15:13:53Z</cp:lastPrinted>
  <dcterms:created xsi:type="dcterms:W3CDTF">2023-03-14T19:16:59Z</dcterms:created>
  <dcterms:modified xsi:type="dcterms:W3CDTF">2023-10-04T12:54:27Z</dcterms:modified>
</cp:coreProperties>
</file>