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\Desktop\INSTRUM AGO-DIC 2023 FJTP\REPORT CALIF 1\"/>
    </mc:Choice>
  </mc:AlternateContent>
  <bookViews>
    <workbookView xWindow="0" yWindow="0" windowWidth="20490" windowHeight="7665" activeTab="1"/>
  </bookViews>
  <sheets>
    <sheet name="CONTROLES ELECTRICOS A" sheetId="6" r:id="rId1"/>
    <sheet name="CONTROLES ELECTRICOS B" sheetId="3" r:id="rId2"/>
    <sheet name="INST. ELECT." sheetId="5" r:id="rId3"/>
    <sheet name="AHORRO DE ENERGIA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J48" i="1"/>
  <c r="J51" i="1" s="1"/>
  <c r="K48" i="1"/>
  <c r="K51" i="1" s="1"/>
  <c r="L48" i="1"/>
  <c r="M48" i="1"/>
  <c r="N48" i="1"/>
  <c r="O48" i="1"/>
  <c r="P48" i="1"/>
  <c r="Q48" i="1"/>
  <c r="L49" i="1"/>
  <c r="L52" i="1" s="1"/>
  <c r="M49" i="1"/>
  <c r="N49" i="1"/>
  <c r="O49" i="1"/>
  <c r="P49" i="1"/>
  <c r="Q49" i="1"/>
  <c r="L50" i="1"/>
  <c r="L51" i="1" s="1"/>
  <c r="M50" i="1"/>
  <c r="N50" i="1"/>
  <c r="O50" i="1"/>
  <c r="O51" i="1" s="1"/>
  <c r="P50" i="1"/>
  <c r="Q50" i="1"/>
  <c r="N51" i="1"/>
  <c r="P51" i="1"/>
  <c r="Q51" i="1"/>
  <c r="J52" i="1"/>
  <c r="K52" i="1"/>
  <c r="N52" i="1"/>
  <c r="P52" i="1"/>
  <c r="Q52" i="1"/>
  <c r="O52" i="1" l="1"/>
  <c r="M52" i="1"/>
  <c r="M51" i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P39" i="6" l="1"/>
  <c r="O39" i="6"/>
  <c r="N39" i="6"/>
  <c r="M39" i="6"/>
  <c r="L39" i="6"/>
  <c r="P38" i="6"/>
  <c r="O38" i="6"/>
  <c r="N38" i="6"/>
  <c r="M38" i="6"/>
  <c r="L38" i="6"/>
  <c r="P37" i="6"/>
  <c r="O37" i="6"/>
  <c r="N37" i="6"/>
  <c r="M37" i="6"/>
  <c r="L37" i="6"/>
  <c r="K37" i="6"/>
  <c r="Q36" i="6"/>
  <c r="P45" i="5"/>
  <c r="O45" i="5"/>
  <c r="N45" i="5"/>
  <c r="M45" i="5"/>
  <c r="L45" i="5"/>
  <c r="K45" i="5"/>
  <c r="J45" i="5"/>
  <c r="P44" i="5"/>
  <c r="O44" i="5"/>
  <c r="N44" i="5"/>
  <c r="M44" i="5"/>
  <c r="L44" i="5"/>
  <c r="K44" i="5"/>
  <c r="J44" i="5"/>
  <c r="P43" i="5"/>
  <c r="O43" i="5"/>
  <c r="N43" i="5"/>
  <c r="M43" i="5"/>
  <c r="M46" i="5" s="1"/>
  <c r="L43" i="5"/>
  <c r="K43" i="5"/>
  <c r="J43" i="5"/>
  <c r="Q42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P35" i="3"/>
  <c r="O35" i="3"/>
  <c r="N35" i="3"/>
  <c r="M35" i="3"/>
  <c r="L35" i="3"/>
  <c r="P34" i="3"/>
  <c r="O34" i="3"/>
  <c r="N34" i="3"/>
  <c r="M34" i="3"/>
  <c r="L34" i="3"/>
  <c r="P33" i="3"/>
  <c r="O33" i="3"/>
  <c r="N33" i="3"/>
  <c r="N36" i="3" s="1"/>
  <c r="M33" i="3"/>
  <c r="M36" i="3" s="1"/>
  <c r="L33" i="3"/>
  <c r="K33" i="3"/>
  <c r="J33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O40" i="6" l="1"/>
  <c r="P40" i="6"/>
  <c r="P41" i="6"/>
  <c r="N40" i="6"/>
  <c r="L41" i="6"/>
  <c r="L40" i="6"/>
  <c r="K40" i="6"/>
  <c r="L46" i="5"/>
  <c r="P46" i="5"/>
  <c r="M47" i="5"/>
  <c r="M37" i="3"/>
  <c r="L36" i="3"/>
  <c r="P36" i="3"/>
  <c r="N37" i="3"/>
  <c r="N41" i="6"/>
  <c r="K41" i="6"/>
  <c r="M40" i="6"/>
  <c r="K36" i="3"/>
  <c r="O36" i="3"/>
  <c r="K37" i="3"/>
  <c r="O37" i="3"/>
  <c r="L37" i="3"/>
  <c r="P37" i="3"/>
  <c r="N47" i="5"/>
  <c r="N46" i="5"/>
  <c r="K47" i="5"/>
  <c r="O47" i="5"/>
  <c r="K46" i="5"/>
  <c r="O46" i="5"/>
  <c r="L47" i="5"/>
  <c r="P47" i="5"/>
  <c r="J47" i="5"/>
  <c r="J46" i="5"/>
  <c r="Q45" i="5"/>
  <c r="J36" i="3"/>
  <c r="Q35" i="3"/>
  <c r="J37" i="3"/>
  <c r="J41" i="6"/>
  <c r="J40" i="6"/>
  <c r="Q39" i="6"/>
  <c r="M41" i="6"/>
  <c r="O41" i="6"/>
  <c r="Q37" i="6"/>
  <c r="Q38" i="6"/>
  <c r="Q41" i="6" s="1"/>
  <c r="Q43" i="5"/>
  <c r="Q44" i="5"/>
  <c r="Q33" i="3"/>
  <c r="Q34" i="3"/>
  <c r="Q46" i="5" l="1"/>
  <c r="Q47" i="5"/>
  <c r="Q37" i="3"/>
  <c r="Q36" i="3"/>
  <c r="Q40" i="6"/>
</calcChain>
</file>

<file path=xl/sharedStrings.xml><?xml version="1.0" encoding="utf-8"?>
<sst xmlns="http://schemas.openxmlformats.org/spreadsheetml/2006/main" count="490" uniqueCount="165">
  <si>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</si>
  <si>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</si>
  <si>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</si>
  <si>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</si>
  <si>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</si>
  <si>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</si>
  <si>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</si>
  <si>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</si>
  <si>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</si>
  <si>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</si>
  <si>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</si>
  <si>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</si>
  <si>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</si>
  <si>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</si>
  <si>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</si>
  <si>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</si>
  <si>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</si>
  <si>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</si>
  <si>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</si>
  <si>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</si>
  <si>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</si>
  <si>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</si>
  <si>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</si>
  <si>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</si>
  <si>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NA</t>
  </si>
  <si>
    <t>CONTROLES ELECTRICOS</t>
  </si>
  <si>
    <t>702 A</t>
  </si>
  <si>
    <t>M.I.I. FCO. JAVIER TORRES PEREZ</t>
  </si>
  <si>
    <t>201U0059</t>
  </si>
  <si>
    <t>171U0646</t>
  </si>
  <si>
    <t>201U0070</t>
  </si>
  <si>
    <t>201U0071</t>
  </si>
  <si>
    <t>201U0076</t>
  </si>
  <si>
    <t>201U0077</t>
  </si>
  <si>
    <t>181U0140</t>
  </si>
  <si>
    <t>201U0080</t>
  </si>
  <si>
    <t>201U0408</t>
  </si>
  <si>
    <t>201U0083</t>
  </si>
  <si>
    <t>181U0159</t>
  </si>
  <si>
    <t>201U0086</t>
  </si>
  <si>
    <t>201U0555</t>
  </si>
  <si>
    <t>201U0437</t>
  </si>
  <si>
    <t>201U0089</t>
  </si>
  <si>
    <t>ARREZ CAMPUZANO IZZY RONALDO</t>
  </si>
  <si>
    <t>CORTEZ DOMINGUEZ ISIDRO</t>
  </si>
  <si>
    <t>GARCIA BUSTAMANTE CHRISTIAN URIEL</t>
  </si>
  <si>
    <t>GUTIERREZ UTRERA ARTURO</t>
  </si>
  <si>
    <t>IXBA DE LA CRUZ ANGEL DE JESUS</t>
  </si>
  <si>
    <t>LOPEZ RAMIREZ JORDAN ELOIR</t>
  </si>
  <si>
    <t>LOPEZ SANTIAGO DAVID</t>
  </si>
  <si>
    <t>MELCHI PUCHETA YOSELIN DE LOS ANGELES</t>
  </si>
  <si>
    <t>MORALES MONTAN JODAI</t>
  </si>
  <si>
    <t>PUCHETA POBLETE JUAN</t>
  </si>
  <si>
    <t>REYES HERNANDEZ CARLOS EDUARDO</t>
  </si>
  <si>
    <t>SOLIS HERNADEZ FRANCISCO</t>
  </si>
  <si>
    <t>TENORIO ABSALON ERICK FRANCISCO</t>
  </si>
  <si>
    <t>VASQUEZ CHIGO CRISTIAN GUADALUPE</t>
  </si>
  <si>
    <t>VELA REYES DENNISE</t>
  </si>
  <si>
    <t>702- B</t>
  </si>
  <si>
    <t>201U0183</t>
  </si>
  <si>
    <t>201U0060</t>
  </si>
  <si>
    <t>201U0451</t>
  </si>
  <si>
    <t>201U0069</t>
  </si>
  <si>
    <t>201U0074</t>
  </si>
  <si>
    <t>201U0523</t>
  </si>
  <si>
    <t>201U0084</t>
  </si>
  <si>
    <t>201U0085</t>
  </si>
  <si>
    <t>201U0090</t>
  </si>
  <si>
    <t>201U0091</t>
  </si>
  <si>
    <t>201U0092</t>
  </si>
  <si>
    <t>AGUILERA HERNANDEZ DYLAN YAIR</t>
  </si>
  <si>
    <t>BARCENAS TIBURCIO JUAN FRANCISCO</t>
  </si>
  <si>
    <t>DOMINGUEZ PADRON VICTOR DE JESUS</t>
  </si>
  <si>
    <t>GALVAN TOTO AXEL JAIR</t>
  </si>
  <si>
    <t>HERRERA MERIDA CHRIS ANTHONY</t>
  </si>
  <si>
    <t>PALAYOT COAZOZON DENNISE IVETTE</t>
  </si>
  <si>
    <t>SALAZAR MARTINEZ EMMANUEL</t>
  </si>
  <si>
    <t>VELAZQUEZ MENDOZA MARTIN</t>
  </si>
  <si>
    <t>VERGARA PEREZ OMAR</t>
  </si>
  <si>
    <t>RODRIGUEZ DAMIAN DAVID</t>
  </si>
  <si>
    <t>VERGARA PEREZ OSCAR</t>
  </si>
  <si>
    <t>INSTALACIONES ELECTRICAS</t>
  </si>
  <si>
    <t>502-A</t>
  </si>
  <si>
    <t>211U0124</t>
  </si>
  <si>
    <t>211U0552</t>
  </si>
  <si>
    <t>211U0607</t>
  </si>
  <si>
    <t>211U0126</t>
  </si>
  <si>
    <t>211U0130</t>
  </si>
  <si>
    <t>211U0131</t>
  </si>
  <si>
    <t>211U0132</t>
  </si>
  <si>
    <t>211U0133</t>
  </si>
  <si>
    <t>211U0134</t>
  </si>
  <si>
    <t>211U0135</t>
  </si>
  <si>
    <t>211U0136</t>
  </si>
  <si>
    <t>211U0137</t>
  </si>
  <si>
    <t>211U0138</t>
  </si>
  <si>
    <t>191U0113</t>
  </si>
  <si>
    <t>211U0139</t>
  </si>
  <si>
    <t>211U0556</t>
  </si>
  <si>
    <t>211U0141</t>
  </si>
  <si>
    <t>211U0610</t>
  </si>
  <si>
    <t>211U0608</t>
  </si>
  <si>
    <t>211U0145</t>
  </si>
  <si>
    <t>191U0126</t>
  </si>
  <si>
    <t>211U0146</t>
  </si>
  <si>
    <t>211U0147</t>
  </si>
  <si>
    <t>211U0562</t>
  </si>
  <si>
    <t>221U0812</t>
  </si>
  <si>
    <t>211U0152</t>
  </si>
  <si>
    <t>211U0153</t>
  </si>
  <si>
    <t>211U0155</t>
  </si>
  <si>
    <t>211U0161</t>
  </si>
  <si>
    <t>211U0164</t>
  </si>
  <si>
    <t>211U0166</t>
  </si>
  <si>
    <t>211U0167</t>
  </si>
  <si>
    <t>211U0170</t>
  </si>
  <si>
    <t>211U0171</t>
  </si>
  <si>
    <t>AGUILERA ROMAN ORLANDO</t>
  </si>
  <si>
    <t>ALCALA CABRERA GERARDO</t>
  </si>
  <si>
    <t>ATAXCA PEREZ LIZETTE DE LOS ANGELES</t>
  </si>
  <si>
    <t>BELLOMO DOMINGUEZ CONRADO SEBASTIAN</t>
  </si>
  <si>
    <t>BUSTAMANTE SANTOS JOSE MIGUEL</t>
  </si>
  <si>
    <t>CASTILLO ESCRIBANO RICARDO</t>
  </si>
  <si>
    <t>CASTILLO SEBA BRIAN DE JESUS</t>
  </si>
  <si>
    <t>CHONTAL HERNANDEZ ALDO</t>
  </si>
  <si>
    <t>CINTA SEBA JOSUE DAVID</t>
  </si>
  <si>
    <t>CONDE RIOS ANA CRISTINA</t>
  </si>
  <si>
    <t>COTA SEBA ALLEN ANDRES</t>
  </si>
  <si>
    <t>CRUZ MIROS CATALINA</t>
  </si>
  <si>
    <t>DEL MORAL CAMACHO JOSE ANTONIO</t>
  </si>
  <si>
    <t>DOMINGUEZ ALVARADO MIGUEL ANGEL</t>
  </si>
  <si>
    <t>DOMINGUEZ PUCHETA ALEJANDRO</t>
  </si>
  <si>
    <t>FERMAN AVENDAÑO FLOR DEL CARMEN</t>
  </si>
  <si>
    <t>FIGUEROA CORRO JUNI ALAN</t>
  </si>
  <si>
    <t>GONZALEZ ROMERO CARLOS MANUEL</t>
  </si>
  <si>
    <t>GUERRERO CARMONA HERNAN ANTONIO</t>
  </si>
  <si>
    <t>LIRA VELA JOSE ALBERTO</t>
  </si>
  <si>
    <t>LOPEZ FIGUEROLA BRANDON LUIS</t>
  </si>
  <si>
    <t>LUCHO ATAXCA ANGEL MANUEL</t>
  </si>
  <si>
    <t>MALAGA GRACIA JESUS ALBERTO</t>
  </si>
  <si>
    <t>MIL LOPEZ ANTONIO CARLOS</t>
  </si>
  <si>
    <t>MORENO PUCHETA JESUS EMILIO</t>
  </si>
  <si>
    <t>PALACIOS HERNANDEZ EDUARDO</t>
  </si>
  <si>
    <t>RAMIREZ HERRERA CRISTIAN ALBERTO</t>
  </si>
  <si>
    <t>RIVEYRO VILLEGAS JOSUE YAHIR</t>
  </si>
  <si>
    <t>SIXTEGA ANDRADE ROBERTO DE JESUS</t>
  </si>
  <si>
    <t>TOME MACARIO ANTONIO</t>
  </si>
  <si>
    <t>TOTO BAUTISTA JOSE MANUEL</t>
  </si>
  <si>
    <t>VELASCO CHIGUIL ARIEL ELIAS</t>
  </si>
  <si>
    <t>XOLO ROSAS PEDRO DANIEL</t>
  </si>
  <si>
    <t>ZETINA CHIGO JHAIR ALEXIS</t>
  </si>
  <si>
    <r>
      <rPr>
        <sz val="8"/>
        <rFont val="Arial MT"/>
        <family val="2"/>
      </rPr>
      <t>201U0060</t>
    </r>
  </si>
  <si>
    <r>
      <rPr>
        <sz val="8"/>
        <rFont val="Arial MT"/>
        <family val="2"/>
      </rPr>
      <t>201U0451</t>
    </r>
  </si>
  <si>
    <r>
      <rPr>
        <sz val="8"/>
        <rFont val="Arial MT"/>
        <family val="2"/>
      </rPr>
      <t>201U0069</t>
    </r>
  </si>
  <si>
    <r>
      <rPr>
        <sz val="8"/>
        <rFont val="Arial MT"/>
        <family val="2"/>
      </rPr>
      <t>201U0074</t>
    </r>
  </si>
  <si>
    <r>
      <rPr>
        <sz val="8"/>
        <rFont val="Arial MT"/>
        <family val="2"/>
      </rPr>
      <t>201U0523</t>
    </r>
  </si>
  <si>
    <r>
      <rPr>
        <sz val="8"/>
        <rFont val="Arial MT"/>
        <family val="2"/>
      </rPr>
      <t>201U0084</t>
    </r>
  </si>
  <si>
    <r>
      <rPr>
        <sz val="8"/>
        <rFont val="Arial MT"/>
        <family val="2"/>
      </rPr>
      <t>201U0085</t>
    </r>
  </si>
  <si>
    <r>
      <rPr>
        <sz val="8"/>
        <rFont val="Arial MT"/>
        <family val="2"/>
      </rPr>
      <t>201U0090</t>
    </r>
  </si>
  <si>
    <r>
      <rPr>
        <sz val="8"/>
        <rFont val="Arial MT"/>
        <family val="2"/>
      </rPr>
      <t>201U0091</t>
    </r>
  </si>
  <si>
    <r>
      <rPr>
        <sz val="8"/>
        <rFont val="Arial MT"/>
        <family val="2"/>
      </rPr>
      <t>201U0092</t>
    </r>
  </si>
  <si>
    <t>AHORRO DE ENERGIA</t>
  </si>
  <si>
    <t>702-B</t>
  </si>
  <si>
    <t>SEPTIEMBRE 2023 - ENERO 2024</t>
  </si>
  <si>
    <t>SEPTIEMBRE 2023-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</si>
</sst>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 MT"/>
    </font>
    <font>
      <sz val="8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4" xfId="0" applyFont="1" applyBorder="1"/>
    <xf numFmtId="0" fontId="0" fillId="0" borderId="2" xfId="0" applyBorder="1" applyAlignment="1">
      <alignment horizontal="left"/>
    </xf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8" fillId="0" borderId="12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5"/>
  <sheetViews>
    <sheetView topLeftCell="A30" zoomScale="136" zoomScaleNormal="136" workbookViewId="0">
      <selection activeCell="P23" sqref="P23"/>
    </sheetView>
  </sheetViews>
  <sheetFormatPr baseColWidth="10" defaultRowHeight="15"/>
  <cols>
    <col min="1" max="1" width="1.28515625" customWidth="1"/>
    <col min="2" max="2" width="5" customWidth="1"/>
    <col min="3" max="3" width="16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>
      <c r="C4" t="s">
        <v>0</v>
      </c>
      <c r="D4" s="41" t="s">
        <v>25</v>
      </c>
      <c r="E4" s="41"/>
      <c r="F4" s="41"/>
      <c r="G4" s="41"/>
      <c r="I4" t="s">
        <v>1</v>
      </c>
      <c r="J4" s="42" t="s">
        <v>26</v>
      </c>
      <c r="K4" s="42"/>
      <c r="M4" t="s">
        <v>2</v>
      </c>
      <c r="N4" s="43">
        <v>45302</v>
      </c>
      <c r="O4" s="43"/>
    </row>
    <row r="5" spans="2:18" ht="6.75" customHeight="1">
      <c r="D5" s="5"/>
      <c r="E5" s="5"/>
      <c r="F5" s="5"/>
      <c r="G5" s="5"/>
    </row>
    <row r="6" spans="2:18">
      <c r="C6" t="s">
        <v>3</v>
      </c>
      <c r="D6" s="42" t="s">
        <v>164</v>
      </c>
      <c r="E6" s="42"/>
      <c r="F6" s="42"/>
      <c r="G6" s="42"/>
      <c r="I6" s="28" t="s">
        <v>22</v>
      </c>
      <c r="J6" s="28"/>
      <c r="K6" s="44" t="s">
        <v>27</v>
      </c>
      <c r="L6" s="44"/>
      <c r="M6" s="44"/>
      <c r="N6" s="44"/>
      <c r="O6" s="44"/>
      <c r="P6" s="44"/>
    </row>
    <row r="7" spans="2:18" ht="11.25" customHeight="1"/>
    <row r="8" spans="2:18" ht="15.75" thickBot="1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ht="15.75" thickBot="1">
      <c r="B9" s="20">
        <v>1</v>
      </c>
      <c r="C9" s="23" t="s">
        <v>28</v>
      </c>
      <c r="D9" s="37" t="s">
        <v>43</v>
      </c>
      <c r="E9" s="37"/>
      <c r="F9" s="37"/>
      <c r="G9" s="37"/>
      <c r="H9" s="37"/>
      <c r="I9" s="37"/>
      <c r="J9" s="4">
        <v>80</v>
      </c>
      <c r="K9" s="4">
        <v>90</v>
      </c>
      <c r="L9" s="4">
        <v>85</v>
      </c>
      <c r="M9" s="4">
        <v>85</v>
      </c>
      <c r="N9" s="4">
        <v>90</v>
      </c>
      <c r="O9" s="4">
        <v>86</v>
      </c>
      <c r="P9" s="4">
        <v>90</v>
      </c>
      <c r="Q9" s="9"/>
    </row>
    <row r="10" spans="2:18" ht="15.75" thickBot="1">
      <c r="B10" s="20">
        <f>B9+1</f>
        <v>2</v>
      </c>
      <c r="C10" s="24" t="s">
        <v>29</v>
      </c>
      <c r="D10" s="37" t="s">
        <v>44</v>
      </c>
      <c r="E10" s="37"/>
      <c r="F10" s="37"/>
      <c r="G10" s="37"/>
      <c r="H10" s="37"/>
      <c r="I10" s="37"/>
      <c r="J10" s="4" t="s">
        <v>24</v>
      </c>
      <c r="K10" s="4">
        <v>70</v>
      </c>
      <c r="L10" s="4">
        <v>70</v>
      </c>
      <c r="M10" s="4">
        <v>80</v>
      </c>
      <c r="N10" s="4">
        <v>85</v>
      </c>
      <c r="O10" s="4">
        <v>75</v>
      </c>
      <c r="P10" s="4">
        <v>75</v>
      </c>
      <c r="Q10" s="9"/>
    </row>
    <row r="11" spans="2:18" ht="15.75" thickBot="1">
      <c r="B11" s="20">
        <f t="shared" ref="B11:B23" si="0">B10+1</f>
        <v>3</v>
      </c>
      <c r="C11" s="24" t="s">
        <v>30</v>
      </c>
      <c r="D11" s="37" t="s">
        <v>45</v>
      </c>
      <c r="E11" s="37"/>
      <c r="F11" s="37"/>
      <c r="G11" s="37"/>
      <c r="H11" s="37"/>
      <c r="I11" s="37"/>
      <c r="J11" s="4">
        <v>80</v>
      </c>
      <c r="K11" s="4">
        <v>90</v>
      </c>
      <c r="L11" s="4">
        <v>85</v>
      </c>
      <c r="M11" s="4">
        <v>85</v>
      </c>
      <c r="N11" s="4">
        <v>90</v>
      </c>
      <c r="O11" s="4">
        <v>86</v>
      </c>
      <c r="P11" s="4">
        <v>90</v>
      </c>
      <c r="Q11" s="9"/>
    </row>
    <row r="12" spans="2:18" ht="15.75" thickBot="1">
      <c r="B12" s="20">
        <f t="shared" si="0"/>
        <v>4</v>
      </c>
      <c r="C12" s="24" t="s">
        <v>31</v>
      </c>
      <c r="D12" s="37" t="s">
        <v>46</v>
      </c>
      <c r="E12" s="37"/>
      <c r="F12" s="37"/>
      <c r="G12" s="37"/>
      <c r="H12" s="37"/>
      <c r="I12" s="37"/>
      <c r="J12" s="4">
        <v>75</v>
      </c>
      <c r="K12" s="4">
        <v>80</v>
      </c>
      <c r="L12" s="4">
        <v>80</v>
      </c>
      <c r="M12" s="4">
        <v>78</v>
      </c>
      <c r="N12" s="4">
        <v>80</v>
      </c>
      <c r="O12" s="4">
        <v>78</v>
      </c>
      <c r="P12" s="4">
        <v>80</v>
      </c>
      <c r="Q12" s="9"/>
    </row>
    <row r="13" spans="2:18" ht="15.75" thickBot="1">
      <c r="B13" s="20">
        <f t="shared" si="0"/>
        <v>5</v>
      </c>
      <c r="C13" s="24" t="s">
        <v>32</v>
      </c>
      <c r="D13" s="37" t="s">
        <v>47</v>
      </c>
      <c r="E13" s="37"/>
      <c r="F13" s="37"/>
      <c r="G13" s="37"/>
      <c r="H13" s="37"/>
      <c r="I13" s="37"/>
      <c r="J13" s="4">
        <v>80</v>
      </c>
      <c r="K13" s="4">
        <v>85</v>
      </c>
      <c r="L13" s="4">
        <v>90</v>
      </c>
      <c r="M13" s="4">
        <v>85</v>
      </c>
      <c r="N13" s="4">
        <v>90</v>
      </c>
      <c r="O13" s="4">
        <v>86</v>
      </c>
      <c r="P13" s="4">
        <v>90</v>
      </c>
      <c r="Q13" s="9"/>
    </row>
    <row r="14" spans="2:18" ht="15.75" thickBot="1">
      <c r="B14" s="20">
        <f t="shared" si="0"/>
        <v>6</v>
      </c>
      <c r="C14" s="24" t="s">
        <v>33</v>
      </c>
      <c r="D14" s="37" t="s">
        <v>48</v>
      </c>
      <c r="E14" s="37"/>
      <c r="F14" s="37"/>
      <c r="G14" s="37"/>
      <c r="H14" s="37"/>
      <c r="I14" s="37"/>
      <c r="J14" s="4">
        <v>70</v>
      </c>
      <c r="K14" s="4">
        <v>80</v>
      </c>
      <c r="L14" s="4">
        <v>80</v>
      </c>
      <c r="M14" s="4">
        <v>85</v>
      </c>
      <c r="N14" s="4">
        <v>90</v>
      </c>
      <c r="O14" s="4">
        <v>81</v>
      </c>
      <c r="P14" s="4">
        <v>75</v>
      </c>
      <c r="Q14" s="9"/>
    </row>
    <row r="15" spans="2:18" ht="15.75" thickBot="1">
      <c r="B15" s="20">
        <f t="shared" si="0"/>
        <v>7</v>
      </c>
      <c r="C15" s="24" t="s">
        <v>34</v>
      </c>
      <c r="D15" s="37" t="s">
        <v>49</v>
      </c>
      <c r="E15" s="37"/>
      <c r="F15" s="37"/>
      <c r="G15" s="37"/>
      <c r="H15" s="37"/>
      <c r="I15" s="37"/>
      <c r="J15" s="4" t="s">
        <v>24</v>
      </c>
      <c r="K15" s="4">
        <v>70</v>
      </c>
      <c r="L15" s="4">
        <v>70</v>
      </c>
      <c r="M15" s="4">
        <v>80</v>
      </c>
      <c r="N15" s="4">
        <v>85</v>
      </c>
      <c r="O15" s="4">
        <v>75</v>
      </c>
      <c r="P15" s="4">
        <v>75</v>
      </c>
      <c r="Q15" s="9"/>
    </row>
    <row r="16" spans="2:18" ht="15.75" thickBot="1">
      <c r="B16" s="20">
        <f t="shared" si="0"/>
        <v>8</v>
      </c>
      <c r="C16" s="24" t="s">
        <v>35</v>
      </c>
      <c r="D16" s="37" t="s">
        <v>50</v>
      </c>
      <c r="E16" s="37"/>
      <c r="F16" s="37"/>
      <c r="G16" s="37"/>
      <c r="H16" s="37"/>
      <c r="I16" s="37"/>
      <c r="J16" s="4" t="s">
        <v>24</v>
      </c>
      <c r="K16" s="4">
        <v>80</v>
      </c>
      <c r="L16" s="4">
        <v>80</v>
      </c>
      <c r="M16" s="4">
        <v>85</v>
      </c>
      <c r="N16" s="4">
        <v>90</v>
      </c>
      <c r="O16" s="4">
        <v>81</v>
      </c>
      <c r="P16" s="4">
        <v>75</v>
      </c>
      <c r="Q16" s="9"/>
    </row>
    <row r="17" spans="2:17" ht="15.75" thickBot="1">
      <c r="B17" s="20">
        <f t="shared" si="0"/>
        <v>9</v>
      </c>
      <c r="C17" s="24" t="s">
        <v>36</v>
      </c>
      <c r="D17" s="37" t="s">
        <v>51</v>
      </c>
      <c r="E17" s="37"/>
      <c r="F17" s="37"/>
      <c r="G17" s="37"/>
      <c r="H17" s="37"/>
      <c r="I17" s="37"/>
      <c r="J17" s="4">
        <v>75</v>
      </c>
      <c r="K17" s="4">
        <v>80</v>
      </c>
      <c r="L17" s="4">
        <v>80</v>
      </c>
      <c r="M17" s="4">
        <v>78</v>
      </c>
      <c r="N17" s="4">
        <v>80</v>
      </c>
      <c r="O17" s="4">
        <v>80</v>
      </c>
      <c r="P17" s="4">
        <v>80</v>
      </c>
      <c r="Q17" s="9"/>
    </row>
    <row r="18" spans="2:17" ht="15.75" thickBot="1">
      <c r="B18" s="20">
        <f t="shared" si="0"/>
        <v>10</v>
      </c>
      <c r="C18" s="24" t="s">
        <v>37</v>
      </c>
      <c r="D18" s="37" t="s">
        <v>52</v>
      </c>
      <c r="E18" s="37"/>
      <c r="F18" s="37"/>
      <c r="G18" s="37"/>
      <c r="H18" s="37"/>
      <c r="I18" s="37"/>
      <c r="J18" s="4" t="s">
        <v>24</v>
      </c>
      <c r="K18" s="4">
        <v>70</v>
      </c>
      <c r="L18" s="4">
        <v>70</v>
      </c>
      <c r="M18" s="4">
        <v>80</v>
      </c>
      <c r="N18" s="4">
        <v>85</v>
      </c>
      <c r="O18" s="4">
        <v>75</v>
      </c>
      <c r="P18" s="4">
        <v>75</v>
      </c>
      <c r="Q18" s="9"/>
    </row>
    <row r="19" spans="2:17" ht="15.75" thickBot="1">
      <c r="B19" s="20">
        <f t="shared" si="0"/>
        <v>11</v>
      </c>
      <c r="C19" s="24" t="s">
        <v>38</v>
      </c>
      <c r="D19" s="37" t="s">
        <v>53</v>
      </c>
      <c r="E19" s="37"/>
      <c r="F19" s="37"/>
      <c r="G19" s="37"/>
      <c r="H19" s="37"/>
      <c r="I19" s="37"/>
      <c r="J19" s="4" t="s">
        <v>24</v>
      </c>
      <c r="K19" s="4">
        <v>70</v>
      </c>
      <c r="L19" s="4">
        <v>70</v>
      </c>
      <c r="M19" s="4">
        <v>80</v>
      </c>
      <c r="N19" s="4">
        <v>85</v>
      </c>
      <c r="O19" s="4">
        <v>75</v>
      </c>
      <c r="P19" s="4">
        <v>75</v>
      </c>
      <c r="Q19" s="9"/>
    </row>
    <row r="20" spans="2:17" ht="15.75" thickBot="1">
      <c r="B20" s="20">
        <f t="shared" si="0"/>
        <v>12</v>
      </c>
      <c r="C20" s="24" t="s">
        <v>39</v>
      </c>
      <c r="D20" s="37" t="s">
        <v>54</v>
      </c>
      <c r="E20" s="37"/>
      <c r="F20" s="37"/>
      <c r="G20" s="37"/>
      <c r="H20" s="37"/>
      <c r="I20" s="37"/>
      <c r="J20" s="4">
        <v>90</v>
      </c>
      <c r="K20" s="4">
        <v>95</v>
      </c>
      <c r="L20" s="4">
        <v>90</v>
      </c>
      <c r="M20" s="4">
        <v>92</v>
      </c>
      <c r="N20" s="4">
        <v>95</v>
      </c>
      <c r="O20" s="4">
        <v>92</v>
      </c>
      <c r="P20" s="4">
        <v>95</v>
      </c>
      <c r="Q20" s="9"/>
    </row>
    <row r="21" spans="2:17" ht="15.75" thickBot="1">
      <c r="B21" s="20">
        <f t="shared" si="0"/>
        <v>13</v>
      </c>
      <c r="C21" s="24" t="s">
        <v>40</v>
      </c>
      <c r="D21" s="37" t="s">
        <v>55</v>
      </c>
      <c r="E21" s="37"/>
      <c r="F21" s="37"/>
      <c r="G21" s="37"/>
      <c r="H21" s="37"/>
      <c r="I21" s="37"/>
      <c r="J21" s="4">
        <v>80</v>
      </c>
      <c r="K21" s="4">
        <v>85</v>
      </c>
      <c r="L21" s="4">
        <v>85</v>
      </c>
      <c r="M21" s="4">
        <v>83</v>
      </c>
      <c r="N21" s="4">
        <v>90</v>
      </c>
      <c r="O21" s="4">
        <v>84</v>
      </c>
      <c r="P21" s="4">
        <v>90</v>
      </c>
      <c r="Q21" s="9"/>
    </row>
    <row r="22" spans="2:17" ht="15.75" thickBot="1">
      <c r="B22" s="20">
        <f t="shared" si="0"/>
        <v>14</v>
      </c>
      <c r="C22" s="24" t="s">
        <v>41</v>
      </c>
      <c r="D22" s="37" t="s">
        <v>56</v>
      </c>
      <c r="E22" s="37"/>
      <c r="F22" s="37"/>
      <c r="G22" s="37"/>
      <c r="H22" s="37"/>
      <c r="I22" s="37"/>
      <c r="J22" s="4" t="s">
        <v>24</v>
      </c>
      <c r="K22" s="4">
        <v>70</v>
      </c>
      <c r="L22" s="4">
        <v>70</v>
      </c>
      <c r="M22" s="4">
        <v>80</v>
      </c>
      <c r="N22" s="4">
        <v>85</v>
      </c>
      <c r="O22" s="4">
        <v>75</v>
      </c>
      <c r="P22" s="4">
        <v>75</v>
      </c>
      <c r="Q22" s="9"/>
    </row>
    <row r="23" spans="2:17" ht="15.75" thickBot="1">
      <c r="B23" s="20">
        <f t="shared" si="0"/>
        <v>15</v>
      </c>
      <c r="C23" s="24" t="s">
        <v>42</v>
      </c>
      <c r="D23" s="37" t="s">
        <v>57</v>
      </c>
      <c r="E23" s="37"/>
      <c r="F23" s="37"/>
      <c r="G23" s="37"/>
      <c r="H23" s="37"/>
      <c r="I23" s="37"/>
      <c r="J23" s="4" t="s">
        <v>24</v>
      </c>
      <c r="K23" s="4">
        <v>80</v>
      </c>
      <c r="L23" s="4">
        <v>80</v>
      </c>
      <c r="M23" s="4">
        <v>85</v>
      </c>
      <c r="N23" s="4">
        <v>90</v>
      </c>
      <c r="O23" s="4">
        <v>81</v>
      </c>
      <c r="P23" s="4">
        <v>75</v>
      </c>
      <c r="Q23" s="9"/>
    </row>
    <row r="24" spans="2:17">
      <c r="B24" s="6"/>
      <c r="C24" s="15"/>
      <c r="D24" s="37"/>
      <c r="E24" s="37"/>
      <c r="F24" s="37"/>
      <c r="G24" s="37"/>
      <c r="H24" s="37"/>
      <c r="I24" s="37"/>
      <c r="J24" s="4"/>
      <c r="K24" s="4"/>
      <c r="L24" s="4"/>
      <c r="M24" s="4"/>
      <c r="N24" s="4"/>
      <c r="O24" s="4"/>
      <c r="P24" s="4"/>
      <c r="Q24" s="9"/>
    </row>
    <row r="25" spans="2:17">
      <c r="B25" s="6"/>
      <c r="C25" s="15"/>
      <c r="D25" s="37"/>
      <c r="E25" s="37"/>
      <c r="F25" s="37"/>
      <c r="G25" s="37"/>
      <c r="H25" s="37"/>
      <c r="I25" s="37"/>
      <c r="J25" s="4"/>
      <c r="K25" s="4"/>
      <c r="L25" s="4"/>
      <c r="M25" s="4"/>
      <c r="N25" s="4"/>
      <c r="O25" s="4"/>
      <c r="P25" s="4"/>
      <c r="Q25" s="9"/>
    </row>
    <row r="26" spans="2:17">
      <c r="B26" s="6"/>
      <c r="C26" s="15"/>
      <c r="D26" s="37"/>
      <c r="E26" s="37"/>
      <c r="F26" s="37"/>
      <c r="G26" s="37"/>
      <c r="H26" s="37"/>
      <c r="I26" s="37"/>
      <c r="J26" s="4"/>
      <c r="K26" s="4"/>
      <c r="L26" s="4"/>
      <c r="M26" s="4"/>
      <c r="N26" s="4"/>
      <c r="O26" s="4"/>
      <c r="P26" s="4"/>
      <c r="Q26" s="9"/>
    </row>
    <row r="27" spans="2:17">
      <c r="B27" s="6"/>
      <c r="C27" s="15"/>
      <c r="D27" s="37"/>
      <c r="E27" s="37"/>
      <c r="F27" s="37"/>
      <c r="G27" s="37"/>
      <c r="H27" s="37"/>
      <c r="I27" s="37"/>
      <c r="J27" s="4"/>
      <c r="K27" s="4"/>
      <c r="L27" s="4"/>
      <c r="M27" s="4"/>
      <c r="N27" s="4"/>
      <c r="O27" s="4"/>
      <c r="P27" s="4"/>
      <c r="Q27" s="9"/>
    </row>
    <row r="28" spans="2:17">
      <c r="B28" s="6"/>
      <c r="C28" s="15"/>
      <c r="D28" s="37"/>
      <c r="E28" s="37"/>
      <c r="F28" s="37"/>
      <c r="G28" s="37"/>
      <c r="H28" s="37"/>
      <c r="I28" s="37"/>
      <c r="J28" s="4"/>
      <c r="K28" s="4"/>
      <c r="L28" s="4"/>
      <c r="M28" s="4"/>
      <c r="N28" s="4"/>
      <c r="O28" s="4"/>
      <c r="P28" s="4"/>
      <c r="Q28" s="9"/>
    </row>
    <row r="29" spans="2:17">
      <c r="B29" s="6"/>
      <c r="C29" s="15"/>
      <c r="D29" s="37"/>
      <c r="E29" s="37"/>
      <c r="F29" s="37"/>
      <c r="G29" s="37"/>
      <c r="H29" s="37"/>
      <c r="I29" s="37"/>
      <c r="J29" s="4"/>
      <c r="K29" s="4"/>
      <c r="L29" s="4"/>
      <c r="M29" s="4"/>
      <c r="N29" s="4"/>
      <c r="O29" s="4"/>
      <c r="P29" s="4"/>
      <c r="Q29" s="9"/>
    </row>
    <row r="30" spans="2:17">
      <c r="B30" s="6"/>
      <c r="C30" s="15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9"/>
    </row>
    <row r="31" spans="2:17">
      <c r="B31" s="6"/>
      <c r="C31" s="15"/>
      <c r="D31" s="37"/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4"/>
      <c r="Q31" s="9"/>
    </row>
    <row r="32" spans="2:17">
      <c r="B32" s="6"/>
      <c r="C32" s="15"/>
      <c r="D32" s="37"/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4"/>
      <c r="Q32" s="9"/>
    </row>
    <row r="33" spans="2:17">
      <c r="B33" s="6"/>
      <c r="C33" s="15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4"/>
      <c r="Q33" s="9"/>
    </row>
    <row r="34" spans="2:17">
      <c r="B34" s="6"/>
      <c r="C34" s="15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9"/>
    </row>
    <row r="35" spans="2:17">
      <c r="B35" s="6"/>
      <c r="C35" s="6"/>
      <c r="D35" s="38"/>
      <c r="E35" s="38"/>
      <c r="F35" s="38"/>
      <c r="G35" s="38"/>
      <c r="H35" s="38"/>
      <c r="I35" s="38"/>
      <c r="J35" s="4"/>
      <c r="K35" s="4"/>
      <c r="L35" s="4"/>
      <c r="M35" s="4"/>
      <c r="N35" s="4"/>
      <c r="O35" s="4"/>
      <c r="P35" s="4"/>
      <c r="Q35" s="9"/>
    </row>
    <row r="36" spans="2:17">
      <c r="B36" s="6"/>
      <c r="C36" s="3"/>
      <c r="D36" s="33"/>
      <c r="E36" s="34"/>
      <c r="F36" s="34"/>
      <c r="G36" s="34"/>
      <c r="H36" s="34"/>
      <c r="I36" s="35"/>
      <c r="J36" s="3"/>
      <c r="K36" s="3"/>
      <c r="L36" s="3"/>
      <c r="M36" s="3"/>
      <c r="N36" s="3"/>
      <c r="O36" s="3"/>
      <c r="P36" s="3"/>
      <c r="Q36" s="9">
        <f>SUM(J36:P36)/7</f>
        <v>0</v>
      </c>
    </row>
    <row r="37" spans="2:17">
      <c r="C37" s="28"/>
      <c r="D37" s="28"/>
      <c r="E37" s="1"/>
      <c r="H37" s="36" t="s">
        <v>19</v>
      </c>
      <c r="I37" s="36"/>
      <c r="J37" s="10">
        <v>8</v>
      </c>
      <c r="K37" s="10">
        <f t="shared" ref="K37:P37" si="1">COUNTIF(K9:K36,"&gt;=70")</f>
        <v>15</v>
      </c>
      <c r="L37" s="10">
        <f t="shared" si="1"/>
        <v>15</v>
      </c>
      <c r="M37" s="10">
        <f t="shared" si="1"/>
        <v>15</v>
      </c>
      <c r="N37" s="10">
        <f t="shared" si="1"/>
        <v>15</v>
      </c>
      <c r="O37" s="10">
        <f t="shared" si="1"/>
        <v>15</v>
      </c>
      <c r="P37" s="10">
        <f t="shared" si="1"/>
        <v>15</v>
      </c>
      <c r="Q37" s="14">
        <f>COUNTIF(Q9:Q35,"&gt;=70")</f>
        <v>0</v>
      </c>
    </row>
    <row r="38" spans="2:17">
      <c r="C38" s="28"/>
      <c r="D38" s="28"/>
      <c r="E38" s="7"/>
      <c r="H38" s="31" t="s">
        <v>20</v>
      </c>
      <c r="I38" s="31"/>
      <c r="J38" s="11">
        <v>7</v>
      </c>
      <c r="K38" s="11">
        <v>0</v>
      </c>
      <c r="L38" s="11">
        <f t="shared" ref="L38:Q38" si="2">COUNTIF(L9:L36,"&lt;70")</f>
        <v>0</v>
      </c>
      <c r="M38" s="11">
        <f t="shared" si="2"/>
        <v>0</v>
      </c>
      <c r="N38" s="11">
        <f t="shared" si="2"/>
        <v>0</v>
      </c>
      <c r="O38" s="11">
        <f t="shared" si="2"/>
        <v>0</v>
      </c>
      <c r="P38" s="11">
        <f t="shared" si="2"/>
        <v>0</v>
      </c>
      <c r="Q38" s="11">
        <f t="shared" si="2"/>
        <v>1</v>
      </c>
    </row>
    <row r="39" spans="2:17">
      <c r="C39" s="28"/>
      <c r="D39" s="28"/>
      <c r="E39" s="28"/>
      <c r="H39" s="31" t="s">
        <v>21</v>
      </c>
      <c r="I39" s="31"/>
      <c r="J39" s="11">
        <v>15</v>
      </c>
      <c r="K39" s="11">
        <v>0</v>
      </c>
      <c r="L39" s="11">
        <f t="shared" ref="L39:Q39" si="3">COUNT(L9:L36)</f>
        <v>15</v>
      </c>
      <c r="M39" s="11">
        <f t="shared" si="3"/>
        <v>15</v>
      </c>
      <c r="N39" s="11">
        <f t="shared" si="3"/>
        <v>15</v>
      </c>
      <c r="O39" s="11">
        <f t="shared" si="3"/>
        <v>15</v>
      </c>
      <c r="P39" s="11">
        <f t="shared" si="3"/>
        <v>15</v>
      </c>
      <c r="Q39" s="11">
        <f t="shared" si="3"/>
        <v>1</v>
      </c>
    </row>
    <row r="40" spans="2:17">
      <c r="C40" s="28"/>
      <c r="D40" s="28"/>
      <c r="E40" s="1"/>
      <c r="H40" s="32" t="s">
        <v>16</v>
      </c>
      <c r="I40" s="32"/>
      <c r="J40" s="12">
        <f>J37/J39</f>
        <v>0.53333333333333333</v>
      </c>
      <c r="K40" s="13" t="e">
        <f t="shared" ref="K40:Q40" si="4">K37/K39</f>
        <v>#DIV/0!</v>
      </c>
      <c r="L40" s="13">
        <f t="shared" si="4"/>
        <v>1</v>
      </c>
      <c r="M40" s="13">
        <f t="shared" si="4"/>
        <v>1</v>
      </c>
      <c r="N40" s="13">
        <f t="shared" si="4"/>
        <v>1</v>
      </c>
      <c r="O40" s="13">
        <f t="shared" si="4"/>
        <v>1</v>
      </c>
      <c r="P40" s="13">
        <f t="shared" si="4"/>
        <v>1</v>
      </c>
      <c r="Q40" s="13">
        <f t="shared" si="4"/>
        <v>0</v>
      </c>
    </row>
    <row r="41" spans="2:17">
      <c r="C41" s="28"/>
      <c r="D41" s="28"/>
      <c r="E41" s="1"/>
      <c r="H41" s="32" t="s">
        <v>17</v>
      </c>
      <c r="I41" s="32"/>
      <c r="J41" s="12">
        <f>J38/J39</f>
        <v>0.46666666666666667</v>
      </c>
      <c r="K41" s="12" t="e">
        <f t="shared" ref="K41:Q41" si="5">K38/K39</f>
        <v>#DIV/0!</v>
      </c>
      <c r="L41" s="13">
        <f t="shared" si="5"/>
        <v>0</v>
      </c>
      <c r="M41" s="13">
        <f t="shared" si="5"/>
        <v>0</v>
      </c>
      <c r="N41" s="13">
        <f t="shared" si="5"/>
        <v>0</v>
      </c>
      <c r="O41" s="13">
        <f t="shared" si="5"/>
        <v>0</v>
      </c>
      <c r="P41" s="13">
        <f t="shared" si="5"/>
        <v>0</v>
      </c>
      <c r="Q41" s="13">
        <f t="shared" si="5"/>
        <v>1</v>
      </c>
    </row>
    <row r="42" spans="2:17">
      <c r="C42" s="28"/>
      <c r="D42" s="28"/>
      <c r="E42" s="7"/>
    </row>
    <row r="43" spans="2:17">
      <c r="C43" s="1"/>
      <c r="D43" s="1"/>
      <c r="E43" s="7"/>
    </row>
    <row r="44" spans="2:17">
      <c r="J44" s="29" t="s">
        <v>27</v>
      </c>
      <c r="K44" s="29"/>
      <c r="L44" s="29"/>
      <c r="M44" s="29"/>
      <c r="N44" s="29"/>
      <c r="O44" s="29"/>
      <c r="P44" s="29"/>
    </row>
    <row r="45" spans="2:17">
      <c r="J45" s="30" t="s">
        <v>18</v>
      </c>
      <c r="K45" s="30"/>
      <c r="L45" s="30"/>
      <c r="M45" s="30"/>
      <c r="N45" s="30"/>
      <c r="O45" s="30"/>
      <c r="P45" s="30"/>
    </row>
  </sheetData>
  <mergeCells count="50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30:I30"/>
    <mergeCell ref="D31:I31"/>
    <mergeCell ref="D35:I35"/>
    <mergeCell ref="D27:I27"/>
    <mergeCell ref="D28:I28"/>
    <mergeCell ref="D29:I29"/>
    <mergeCell ref="D32:I32"/>
    <mergeCell ref="D33:I33"/>
    <mergeCell ref="D34:I34"/>
    <mergeCell ref="D36:I36"/>
    <mergeCell ref="C37:D37"/>
    <mergeCell ref="H37:I37"/>
    <mergeCell ref="C38:D38"/>
    <mergeCell ref="H38:I38"/>
    <mergeCell ref="C42:D42"/>
    <mergeCell ref="J44:P44"/>
    <mergeCell ref="J45:P45"/>
    <mergeCell ref="C39:E39"/>
    <mergeCell ref="H39:I39"/>
    <mergeCell ref="C40:D40"/>
    <mergeCell ref="H40:I40"/>
    <mergeCell ref="C41:D41"/>
    <mergeCell ref="H41:I4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tabSelected="1" topLeftCell="A8" zoomScale="148" zoomScaleNormal="148" workbookViewId="0">
      <selection activeCell="P19" sqref="P19"/>
    </sheetView>
  </sheetViews>
  <sheetFormatPr baseColWidth="10" defaultRowHeight="15"/>
  <cols>
    <col min="1" max="1" width="1.28515625" customWidth="1"/>
    <col min="2" max="2" width="5" customWidth="1"/>
    <col min="3" max="3" width="14.4257812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>
      <c r="C4" t="s">
        <v>0</v>
      </c>
      <c r="D4" s="41" t="s">
        <v>25</v>
      </c>
      <c r="E4" s="41"/>
      <c r="F4" s="41"/>
      <c r="G4" s="41"/>
      <c r="I4" t="s">
        <v>1</v>
      </c>
      <c r="J4" s="42" t="s">
        <v>58</v>
      </c>
      <c r="K4" s="42"/>
      <c r="M4" t="s">
        <v>2</v>
      </c>
      <c r="N4" s="43">
        <v>45302</v>
      </c>
      <c r="O4" s="43"/>
    </row>
    <row r="5" spans="2:18" ht="6.75" customHeight="1">
      <c r="D5" s="5"/>
      <c r="E5" s="5"/>
      <c r="F5" s="5"/>
      <c r="G5" s="5"/>
    </row>
    <row r="6" spans="2:18">
      <c r="C6" t="s">
        <v>3</v>
      </c>
      <c r="D6" s="42" t="s">
        <v>163</v>
      </c>
      <c r="E6" s="42"/>
      <c r="F6" s="42"/>
      <c r="G6" s="42"/>
      <c r="I6" s="28" t="s">
        <v>22</v>
      </c>
      <c r="J6" s="28"/>
      <c r="K6" s="44" t="s">
        <v>27</v>
      </c>
      <c r="L6" s="44"/>
      <c r="M6" s="44"/>
      <c r="N6" s="44"/>
      <c r="O6" s="44"/>
      <c r="P6" s="44"/>
    </row>
    <row r="7" spans="2:18" ht="11.25" customHeight="1"/>
    <row r="8" spans="2:18" ht="15.75" thickBot="1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ht="15.75" thickBot="1">
      <c r="B9" s="6">
        <v>1</v>
      </c>
      <c r="C9" s="23" t="s">
        <v>59</v>
      </c>
      <c r="D9" s="37" t="s">
        <v>70</v>
      </c>
      <c r="E9" s="37"/>
      <c r="F9" s="37"/>
      <c r="G9" s="37"/>
      <c r="H9" s="37"/>
      <c r="I9" s="37"/>
      <c r="J9" s="4">
        <v>100</v>
      </c>
      <c r="K9" s="4">
        <v>95</v>
      </c>
      <c r="L9" s="4">
        <v>98</v>
      </c>
      <c r="M9" s="4">
        <v>97</v>
      </c>
      <c r="N9" s="4">
        <v>95</v>
      </c>
      <c r="O9" s="4">
        <v>97</v>
      </c>
      <c r="P9" s="4">
        <v>95</v>
      </c>
      <c r="Q9" s="9"/>
    </row>
    <row r="10" spans="2:18" ht="15.75" thickBot="1">
      <c r="B10" s="6">
        <f>B9+1</f>
        <v>2</v>
      </c>
      <c r="C10" s="24" t="s">
        <v>60</v>
      </c>
      <c r="D10" s="37" t="s">
        <v>71</v>
      </c>
      <c r="E10" s="37"/>
      <c r="F10" s="37"/>
      <c r="G10" s="37"/>
      <c r="H10" s="37"/>
      <c r="I10" s="37"/>
      <c r="J10" s="4">
        <v>95</v>
      </c>
      <c r="K10" s="4">
        <v>90</v>
      </c>
      <c r="L10" s="4">
        <v>90</v>
      </c>
      <c r="M10" s="4">
        <v>91</v>
      </c>
      <c r="N10" s="4">
        <v>98</v>
      </c>
      <c r="O10" s="4">
        <v>92</v>
      </c>
      <c r="P10" s="4">
        <v>90</v>
      </c>
      <c r="Q10" s="9"/>
    </row>
    <row r="11" spans="2:18" ht="15.75" thickBot="1">
      <c r="B11" s="6">
        <f t="shared" ref="B11:B19" si="0">B10+1</f>
        <v>3</v>
      </c>
      <c r="C11" s="24" t="s">
        <v>61</v>
      </c>
      <c r="D11" s="37" t="s">
        <v>72</v>
      </c>
      <c r="E11" s="37"/>
      <c r="F11" s="37"/>
      <c r="G11" s="37"/>
      <c r="H11" s="37"/>
      <c r="I11" s="37"/>
      <c r="J11" s="4">
        <v>100</v>
      </c>
      <c r="K11" s="4">
        <v>95</v>
      </c>
      <c r="L11" s="4">
        <v>98</v>
      </c>
      <c r="M11" s="4">
        <v>97</v>
      </c>
      <c r="N11" s="4">
        <v>95</v>
      </c>
      <c r="O11" s="4">
        <v>97</v>
      </c>
      <c r="P11" s="4">
        <v>95</v>
      </c>
      <c r="Q11" s="9"/>
    </row>
    <row r="12" spans="2:18" ht="15.75" thickBot="1">
      <c r="B12" s="6">
        <f t="shared" si="0"/>
        <v>4</v>
      </c>
      <c r="C12" s="24" t="s">
        <v>62</v>
      </c>
      <c r="D12" s="37" t="s">
        <v>73</v>
      </c>
      <c r="E12" s="37"/>
      <c r="F12" s="37"/>
      <c r="G12" s="37"/>
      <c r="H12" s="37"/>
      <c r="I12" s="37"/>
      <c r="J12" s="4">
        <v>95</v>
      </c>
      <c r="K12" s="4">
        <v>95</v>
      </c>
      <c r="L12" s="4">
        <v>90</v>
      </c>
      <c r="M12" s="4">
        <v>93</v>
      </c>
      <c r="N12" s="4">
        <v>98</v>
      </c>
      <c r="O12" s="4">
        <v>94</v>
      </c>
      <c r="P12" s="4">
        <v>90</v>
      </c>
      <c r="Q12" s="9"/>
    </row>
    <row r="13" spans="2:18" ht="15.75" thickBot="1">
      <c r="B13" s="6">
        <f t="shared" si="0"/>
        <v>5</v>
      </c>
      <c r="C13" s="24" t="s">
        <v>63</v>
      </c>
      <c r="D13" s="37" t="s">
        <v>74</v>
      </c>
      <c r="E13" s="37"/>
      <c r="F13" s="37"/>
      <c r="G13" s="37"/>
      <c r="H13" s="37"/>
      <c r="I13" s="37"/>
      <c r="J13" s="4">
        <v>100</v>
      </c>
      <c r="K13" s="4">
        <v>95</v>
      </c>
      <c r="L13" s="4">
        <v>98</v>
      </c>
      <c r="M13" s="4">
        <v>97</v>
      </c>
      <c r="N13" s="4">
        <v>95</v>
      </c>
      <c r="O13" s="4">
        <v>97</v>
      </c>
      <c r="P13" s="4">
        <v>95</v>
      </c>
      <c r="Q13" s="9"/>
    </row>
    <row r="14" spans="2:18" ht="15.75" thickBot="1">
      <c r="B14" s="6">
        <f t="shared" si="0"/>
        <v>6</v>
      </c>
      <c r="C14" s="24" t="s">
        <v>64</v>
      </c>
      <c r="D14" s="37" t="s">
        <v>75</v>
      </c>
      <c r="E14" s="37"/>
      <c r="F14" s="37"/>
      <c r="G14" s="37"/>
      <c r="H14" s="37"/>
      <c r="I14" s="37"/>
      <c r="J14" s="4">
        <v>100</v>
      </c>
      <c r="K14" s="4">
        <v>95</v>
      </c>
      <c r="L14" s="4">
        <v>98</v>
      </c>
      <c r="M14" s="4">
        <v>97</v>
      </c>
      <c r="N14" s="4">
        <v>95</v>
      </c>
      <c r="O14" s="4">
        <v>97</v>
      </c>
      <c r="P14" s="4">
        <v>95</v>
      </c>
      <c r="Q14" s="9"/>
    </row>
    <row r="15" spans="2:18" ht="15.75" thickBot="1">
      <c r="B15" s="6">
        <f t="shared" si="0"/>
        <v>7</v>
      </c>
      <c r="C15" s="24" t="s">
        <v>65</v>
      </c>
      <c r="D15" s="37" t="s">
        <v>79</v>
      </c>
      <c r="E15" s="37"/>
      <c r="F15" s="37"/>
      <c r="G15" s="37"/>
      <c r="H15" s="37"/>
      <c r="I15" s="37"/>
      <c r="J15" s="4">
        <v>100</v>
      </c>
      <c r="K15" s="4">
        <v>95</v>
      </c>
      <c r="L15" s="4">
        <v>98</v>
      </c>
      <c r="M15" s="4">
        <v>97</v>
      </c>
      <c r="N15" s="4">
        <v>95</v>
      </c>
      <c r="O15" s="4">
        <v>97</v>
      </c>
      <c r="P15" s="4">
        <v>95</v>
      </c>
      <c r="Q15" s="9"/>
    </row>
    <row r="16" spans="2:18" ht="15.75" thickBot="1">
      <c r="B16" s="6">
        <f t="shared" si="0"/>
        <v>8</v>
      </c>
      <c r="C16" s="24" t="s">
        <v>66</v>
      </c>
      <c r="D16" s="37" t="s">
        <v>76</v>
      </c>
      <c r="E16" s="37"/>
      <c r="F16" s="37"/>
      <c r="G16" s="37"/>
      <c r="H16" s="37"/>
      <c r="I16" s="37"/>
      <c r="J16" s="4">
        <v>95</v>
      </c>
      <c r="K16" s="4">
        <v>90</v>
      </c>
      <c r="L16" s="4">
        <v>90</v>
      </c>
      <c r="M16" s="4">
        <v>91</v>
      </c>
      <c r="N16" s="4">
        <v>98</v>
      </c>
      <c r="O16" s="4">
        <v>92</v>
      </c>
      <c r="P16" s="4">
        <v>90</v>
      </c>
      <c r="Q16" s="9"/>
    </row>
    <row r="17" spans="2:17" ht="15.75" thickBot="1">
      <c r="B17" s="6">
        <f t="shared" si="0"/>
        <v>9</v>
      </c>
      <c r="C17" s="24" t="s">
        <v>67</v>
      </c>
      <c r="D17" s="37" t="s">
        <v>77</v>
      </c>
      <c r="E17" s="37"/>
      <c r="F17" s="37"/>
      <c r="G17" s="37"/>
      <c r="H17" s="37"/>
      <c r="I17" s="37"/>
      <c r="J17" s="4">
        <v>100</v>
      </c>
      <c r="K17" s="4">
        <v>95</v>
      </c>
      <c r="L17" s="4">
        <v>98</v>
      </c>
      <c r="M17" s="4">
        <v>97</v>
      </c>
      <c r="N17" s="4">
        <v>95</v>
      </c>
      <c r="O17" s="4">
        <v>97</v>
      </c>
      <c r="P17" s="4">
        <v>95</v>
      </c>
      <c r="Q17" s="9"/>
    </row>
    <row r="18" spans="2:17" ht="15.75" thickBot="1">
      <c r="B18" s="6">
        <f t="shared" si="0"/>
        <v>10</v>
      </c>
      <c r="C18" s="24" t="s">
        <v>68</v>
      </c>
      <c r="D18" s="37" t="s">
        <v>78</v>
      </c>
      <c r="E18" s="37"/>
      <c r="F18" s="37"/>
      <c r="G18" s="37"/>
      <c r="H18" s="37"/>
      <c r="I18" s="37"/>
      <c r="J18" s="1">
        <v>100</v>
      </c>
      <c r="K18" s="4">
        <v>95</v>
      </c>
      <c r="L18" s="4">
        <v>98</v>
      </c>
      <c r="M18" s="4">
        <v>97</v>
      </c>
      <c r="N18" s="4">
        <v>95</v>
      </c>
      <c r="O18" s="4">
        <v>97</v>
      </c>
      <c r="P18" s="4">
        <v>95</v>
      </c>
      <c r="Q18" s="9"/>
    </row>
    <row r="19" spans="2:17" ht="15.75" thickBot="1">
      <c r="B19" s="6">
        <f t="shared" si="0"/>
        <v>11</v>
      </c>
      <c r="C19" s="24" t="s">
        <v>69</v>
      </c>
      <c r="D19" s="37" t="s">
        <v>80</v>
      </c>
      <c r="E19" s="37"/>
      <c r="F19" s="37"/>
      <c r="G19" s="37"/>
      <c r="H19" s="37"/>
      <c r="I19" s="37"/>
      <c r="J19" s="4">
        <v>100</v>
      </c>
      <c r="K19" s="4">
        <v>95</v>
      </c>
      <c r="L19" s="4">
        <v>98</v>
      </c>
      <c r="M19" s="4">
        <v>97</v>
      </c>
      <c r="N19" s="4">
        <v>95</v>
      </c>
      <c r="O19" s="4">
        <v>97</v>
      </c>
      <c r="P19" s="4">
        <v>95</v>
      </c>
      <c r="Q19" s="9"/>
    </row>
    <row r="20" spans="2:17">
      <c r="B20" s="6"/>
      <c r="C20" s="16"/>
      <c r="D20" s="37"/>
      <c r="E20" s="37"/>
      <c r="F20" s="37"/>
      <c r="G20" s="37"/>
      <c r="H20" s="37"/>
      <c r="I20" s="37"/>
      <c r="J20" s="4"/>
      <c r="K20" s="4"/>
      <c r="L20" s="4"/>
      <c r="M20" s="4"/>
      <c r="N20" s="4"/>
      <c r="O20" s="4"/>
      <c r="P20" s="4"/>
      <c r="Q20" s="9"/>
    </row>
    <row r="21" spans="2:17">
      <c r="B21" s="6"/>
      <c r="C21" s="16"/>
      <c r="D21" s="37"/>
      <c r="E21" s="37"/>
      <c r="F21" s="37"/>
      <c r="G21" s="37"/>
      <c r="H21" s="37"/>
      <c r="I21" s="37"/>
      <c r="J21" s="4"/>
      <c r="K21" s="4"/>
      <c r="L21" s="4"/>
      <c r="M21" s="4"/>
      <c r="N21" s="4"/>
      <c r="O21" s="4"/>
      <c r="P21" s="4"/>
      <c r="Q21" s="9"/>
    </row>
    <row r="22" spans="2:17">
      <c r="B22" s="6"/>
      <c r="C22" s="16"/>
      <c r="D22" s="37"/>
      <c r="E22" s="37"/>
      <c r="F22" s="37"/>
      <c r="G22" s="37"/>
      <c r="H22" s="37"/>
      <c r="I22" s="37"/>
      <c r="J22" s="4"/>
      <c r="K22" s="4"/>
      <c r="L22" s="4"/>
      <c r="M22" s="4"/>
      <c r="N22" s="4"/>
      <c r="O22" s="4"/>
      <c r="P22" s="4"/>
      <c r="Q22" s="9"/>
    </row>
    <row r="23" spans="2:17">
      <c r="B23" s="6"/>
      <c r="C23" s="16"/>
      <c r="D23" s="37"/>
      <c r="E23" s="37"/>
      <c r="F23" s="37"/>
      <c r="G23" s="37"/>
      <c r="H23" s="37"/>
      <c r="I23" s="37"/>
      <c r="J23" s="4"/>
      <c r="K23" s="4"/>
      <c r="L23" s="4"/>
      <c r="M23" s="4"/>
      <c r="N23" s="4"/>
      <c r="O23" s="4"/>
      <c r="P23" s="4"/>
      <c r="Q23" s="9"/>
    </row>
    <row r="24" spans="2:17">
      <c r="B24" s="6"/>
      <c r="C24" s="16"/>
      <c r="D24" s="37"/>
      <c r="E24" s="37"/>
      <c r="F24" s="37"/>
      <c r="G24" s="37"/>
      <c r="H24" s="37"/>
      <c r="I24" s="37"/>
      <c r="J24" s="4"/>
      <c r="K24" s="4"/>
      <c r="L24" s="4"/>
      <c r="M24" s="4"/>
      <c r="N24" s="4"/>
      <c r="O24" s="4"/>
      <c r="P24" s="4"/>
      <c r="Q24" s="9"/>
    </row>
    <row r="25" spans="2:17">
      <c r="B25" s="6"/>
      <c r="C25" s="16"/>
      <c r="D25" s="37"/>
      <c r="E25" s="37"/>
      <c r="F25" s="37"/>
      <c r="G25" s="37"/>
      <c r="H25" s="37"/>
      <c r="I25" s="37"/>
      <c r="J25" s="4"/>
      <c r="K25" s="4"/>
      <c r="L25" s="4"/>
      <c r="M25" s="4"/>
      <c r="N25" s="4"/>
      <c r="O25" s="4"/>
      <c r="P25" s="4"/>
      <c r="Q25" s="9"/>
    </row>
    <row r="26" spans="2:17">
      <c r="B26" s="6"/>
      <c r="C26" s="16"/>
      <c r="D26" s="37"/>
      <c r="E26" s="37"/>
      <c r="F26" s="37"/>
      <c r="G26" s="37"/>
      <c r="H26" s="37"/>
      <c r="I26" s="37"/>
      <c r="J26" s="4"/>
      <c r="K26" s="4"/>
      <c r="L26" s="4"/>
      <c r="M26" s="4"/>
      <c r="N26" s="4"/>
      <c r="O26" s="4"/>
      <c r="P26" s="4"/>
      <c r="Q26" s="9"/>
    </row>
    <row r="27" spans="2:17">
      <c r="B27" s="6"/>
      <c r="C27" s="16"/>
      <c r="D27" s="37"/>
      <c r="E27" s="37"/>
      <c r="F27" s="37"/>
      <c r="G27" s="37"/>
      <c r="H27" s="37"/>
      <c r="I27" s="37"/>
      <c r="J27" s="4"/>
      <c r="K27" s="4"/>
      <c r="L27" s="4"/>
      <c r="M27" s="4"/>
      <c r="N27" s="4"/>
      <c r="O27" s="4"/>
      <c r="P27" s="4"/>
      <c r="Q27" s="9"/>
    </row>
    <row r="28" spans="2:17">
      <c r="B28" s="6"/>
      <c r="C28" s="16"/>
      <c r="D28" s="37"/>
      <c r="E28" s="37"/>
      <c r="F28" s="37"/>
      <c r="G28" s="37"/>
      <c r="H28" s="37"/>
      <c r="I28" s="37"/>
      <c r="J28" s="4"/>
      <c r="K28" s="4"/>
      <c r="L28" s="4"/>
      <c r="M28" s="4"/>
      <c r="N28" s="4"/>
      <c r="O28" s="4"/>
      <c r="P28" s="4"/>
      <c r="Q28" s="9"/>
    </row>
    <row r="29" spans="2:17">
      <c r="B29" s="6"/>
      <c r="C29" s="16"/>
      <c r="D29" s="37"/>
      <c r="E29" s="37"/>
      <c r="F29" s="37"/>
      <c r="G29" s="37"/>
      <c r="H29" s="37"/>
      <c r="I29" s="37"/>
      <c r="J29" s="4"/>
      <c r="K29" s="4"/>
      <c r="L29" s="4"/>
      <c r="M29" s="4"/>
      <c r="N29" s="4"/>
      <c r="O29" s="4"/>
      <c r="P29" s="4"/>
      <c r="Q29" s="9"/>
    </row>
    <row r="30" spans="2:17">
      <c r="B30" s="6"/>
      <c r="C30" s="16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9"/>
    </row>
    <row r="31" spans="2:17">
      <c r="B31" s="6"/>
      <c r="C31" s="6"/>
      <c r="D31" s="38"/>
      <c r="E31" s="38"/>
      <c r="F31" s="38"/>
      <c r="G31" s="38"/>
      <c r="H31" s="38"/>
      <c r="I31" s="38"/>
      <c r="J31" s="4"/>
      <c r="K31" s="4"/>
      <c r="L31" s="4"/>
      <c r="M31" s="4"/>
      <c r="N31" s="4"/>
      <c r="O31" s="4"/>
      <c r="P31" s="4"/>
      <c r="Q31" s="9"/>
    </row>
    <row r="32" spans="2:17">
      <c r="B32" s="6"/>
      <c r="C32" s="3"/>
      <c r="D32" s="33"/>
      <c r="E32" s="34"/>
      <c r="F32" s="34"/>
      <c r="G32" s="34"/>
      <c r="H32" s="34"/>
      <c r="I32" s="35"/>
      <c r="J32" s="3"/>
      <c r="K32" s="3"/>
      <c r="L32" s="3"/>
      <c r="M32" s="3"/>
      <c r="N32" s="3"/>
      <c r="O32" s="3"/>
      <c r="P32" s="3"/>
      <c r="Q32" s="9"/>
    </row>
    <row r="33" spans="3:17">
      <c r="C33" s="28"/>
      <c r="D33" s="28"/>
      <c r="E33" s="1"/>
      <c r="H33" s="36" t="s">
        <v>19</v>
      </c>
      <c r="I33" s="36"/>
      <c r="J33" s="10">
        <f t="shared" ref="J33:P33" si="1">COUNTIF(J9:J32,"&gt;=70")</f>
        <v>11</v>
      </c>
      <c r="K33" s="10">
        <f t="shared" si="1"/>
        <v>11</v>
      </c>
      <c r="L33" s="10">
        <f t="shared" si="1"/>
        <v>11</v>
      </c>
      <c r="M33" s="10">
        <f t="shared" si="1"/>
        <v>11</v>
      </c>
      <c r="N33" s="10">
        <f t="shared" si="1"/>
        <v>11</v>
      </c>
      <c r="O33" s="10">
        <f t="shared" si="1"/>
        <v>11</v>
      </c>
      <c r="P33" s="10">
        <f t="shared" si="1"/>
        <v>11</v>
      </c>
      <c r="Q33" s="14">
        <f>COUNTIF(Q9:Q31,"&gt;=70")</f>
        <v>0</v>
      </c>
    </row>
    <row r="34" spans="3:17">
      <c r="C34" s="28"/>
      <c r="D34" s="28"/>
      <c r="E34" s="7"/>
      <c r="H34" s="31" t="s">
        <v>20</v>
      </c>
      <c r="I34" s="31"/>
      <c r="J34" s="11">
        <v>0</v>
      </c>
      <c r="K34" s="11">
        <v>0</v>
      </c>
      <c r="L34" s="11">
        <f t="shared" ref="L34:Q34" si="2">COUNTIF(L9:L32,"&lt;70")</f>
        <v>0</v>
      </c>
      <c r="M34" s="11">
        <f t="shared" si="2"/>
        <v>0</v>
      </c>
      <c r="N34" s="11">
        <f t="shared" si="2"/>
        <v>0</v>
      </c>
      <c r="O34" s="11">
        <f t="shared" si="2"/>
        <v>0</v>
      </c>
      <c r="P34" s="11">
        <f t="shared" si="2"/>
        <v>0</v>
      </c>
      <c r="Q34" s="11">
        <f t="shared" si="2"/>
        <v>0</v>
      </c>
    </row>
    <row r="35" spans="3:17">
      <c r="C35" s="28"/>
      <c r="D35" s="28"/>
      <c r="E35" s="28"/>
      <c r="H35" s="31" t="s">
        <v>21</v>
      </c>
      <c r="I35" s="31"/>
      <c r="J35" s="11">
        <v>11</v>
      </c>
      <c r="K35" s="11">
        <v>0</v>
      </c>
      <c r="L35" s="11">
        <f t="shared" ref="L35:Q35" si="3">COUNT(L9:L32)</f>
        <v>11</v>
      </c>
      <c r="M35" s="11">
        <f t="shared" si="3"/>
        <v>11</v>
      </c>
      <c r="N35" s="11">
        <f t="shared" si="3"/>
        <v>11</v>
      </c>
      <c r="O35" s="11">
        <f t="shared" si="3"/>
        <v>11</v>
      </c>
      <c r="P35" s="11">
        <f t="shared" si="3"/>
        <v>11</v>
      </c>
      <c r="Q35" s="11">
        <f t="shared" si="3"/>
        <v>0</v>
      </c>
    </row>
    <row r="36" spans="3:17">
      <c r="C36" s="28"/>
      <c r="D36" s="28"/>
      <c r="E36" s="1"/>
      <c r="H36" s="32" t="s">
        <v>16</v>
      </c>
      <c r="I36" s="32"/>
      <c r="J36" s="12">
        <f>J33/J35</f>
        <v>1</v>
      </c>
      <c r="K36" s="13" t="e">
        <f t="shared" ref="K36:Q36" si="4">K33/K35</f>
        <v>#DIV/0!</v>
      </c>
      <c r="L36" s="13">
        <f t="shared" si="4"/>
        <v>1</v>
      </c>
      <c r="M36" s="13">
        <f t="shared" si="4"/>
        <v>1</v>
      </c>
      <c r="N36" s="13">
        <f t="shared" si="4"/>
        <v>1</v>
      </c>
      <c r="O36" s="13">
        <f t="shared" si="4"/>
        <v>1</v>
      </c>
      <c r="P36" s="13">
        <f t="shared" si="4"/>
        <v>1</v>
      </c>
      <c r="Q36" s="13" t="e">
        <f t="shared" si="4"/>
        <v>#DIV/0!</v>
      </c>
    </row>
    <row r="37" spans="3:17">
      <c r="C37" s="28"/>
      <c r="D37" s="28"/>
      <c r="E37" s="1"/>
      <c r="H37" s="32" t="s">
        <v>17</v>
      </c>
      <c r="I37" s="32"/>
      <c r="J37" s="12">
        <f>J34/J35</f>
        <v>0</v>
      </c>
      <c r="K37" s="12" t="e">
        <f t="shared" ref="K37:Q37" si="5">K34/K35</f>
        <v>#DIV/0!</v>
      </c>
      <c r="L37" s="13">
        <f t="shared" si="5"/>
        <v>0</v>
      </c>
      <c r="M37" s="13">
        <f t="shared" si="5"/>
        <v>0</v>
      </c>
      <c r="N37" s="13">
        <f t="shared" si="5"/>
        <v>0</v>
      </c>
      <c r="O37" s="13">
        <f t="shared" si="5"/>
        <v>0</v>
      </c>
      <c r="P37" s="13">
        <f t="shared" si="5"/>
        <v>0</v>
      </c>
      <c r="Q37" s="13" t="e">
        <f t="shared" si="5"/>
        <v>#DIV/0!</v>
      </c>
    </row>
    <row r="38" spans="3:17">
      <c r="C38" s="28"/>
      <c r="D38" s="28"/>
      <c r="E38" s="7"/>
    </row>
    <row r="39" spans="3:17">
      <c r="C39" s="1"/>
      <c r="D39" s="1"/>
      <c r="E39" s="7"/>
    </row>
    <row r="40" spans="3:17">
      <c r="J40" s="29" t="s">
        <v>27</v>
      </c>
      <c r="K40" s="29"/>
      <c r="L40" s="29"/>
      <c r="M40" s="29"/>
      <c r="N40" s="29"/>
      <c r="O40" s="29"/>
      <c r="P40" s="29"/>
    </row>
    <row r="41" spans="3:17">
      <c r="J41" s="30" t="s">
        <v>18</v>
      </c>
      <c r="K41" s="30"/>
      <c r="L41" s="30"/>
      <c r="M41" s="30"/>
      <c r="N41" s="30"/>
      <c r="O41" s="30"/>
      <c r="P41" s="30"/>
    </row>
  </sheetData>
  <mergeCells count="4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D31:I31"/>
    <mergeCell ref="D32:I32"/>
    <mergeCell ref="C33:D33"/>
    <mergeCell ref="H33:I33"/>
    <mergeCell ref="C34:D34"/>
    <mergeCell ref="H34:I34"/>
    <mergeCell ref="C38:D38"/>
    <mergeCell ref="J40:P40"/>
    <mergeCell ref="J41:P41"/>
    <mergeCell ref="C35:E35"/>
    <mergeCell ref="H35:I35"/>
    <mergeCell ref="C36:D36"/>
    <mergeCell ref="H36:I36"/>
    <mergeCell ref="C37:D37"/>
    <mergeCell ref="H37:I3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1"/>
  <sheetViews>
    <sheetView topLeftCell="A2" zoomScale="154" zoomScaleNormal="154" workbookViewId="0">
      <selection activeCell="N43" sqref="N43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>
      <c r="C4" t="s">
        <v>0</v>
      </c>
      <c r="D4" s="41" t="s">
        <v>81</v>
      </c>
      <c r="E4" s="41"/>
      <c r="F4" s="41"/>
      <c r="G4" s="41"/>
      <c r="I4" t="s">
        <v>1</v>
      </c>
      <c r="J4" s="42" t="s">
        <v>82</v>
      </c>
      <c r="K4" s="42"/>
      <c r="M4" t="s">
        <v>2</v>
      </c>
      <c r="N4" s="43">
        <v>45302</v>
      </c>
      <c r="O4" s="43"/>
    </row>
    <row r="5" spans="2:18" ht="6.75" customHeight="1">
      <c r="D5" s="5"/>
      <c r="E5" s="5"/>
      <c r="F5" s="5"/>
      <c r="G5" s="5"/>
    </row>
    <row r="6" spans="2:18">
      <c r="C6" t="s">
        <v>3</v>
      </c>
      <c r="D6" s="42" t="s">
        <v>163</v>
      </c>
      <c r="E6" s="42"/>
      <c r="F6" s="42"/>
      <c r="G6" s="42"/>
      <c r="I6" s="28" t="s">
        <v>22</v>
      </c>
      <c r="J6" s="28"/>
      <c r="K6" s="44" t="s">
        <v>27</v>
      </c>
      <c r="L6" s="44"/>
      <c r="M6" s="44"/>
      <c r="N6" s="44"/>
      <c r="O6" s="44"/>
      <c r="P6" s="44"/>
    </row>
    <row r="7" spans="2:18" ht="11.25" customHeight="1"/>
    <row r="8" spans="2:18" ht="15.75" thickBot="1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ht="15.75" thickBot="1">
      <c r="B9" s="6">
        <v>1</v>
      </c>
      <c r="C9" s="23" t="s">
        <v>83</v>
      </c>
      <c r="D9" s="46" t="s">
        <v>117</v>
      </c>
      <c r="E9" s="47" t="s">
        <v>117</v>
      </c>
      <c r="F9" s="47" t="s">
        <v>117</v>
      </c>
      <c r="G9" s="47" t="s">
        <v>117</v>
      </c>
      <c r="H9" s="47" t="s">
        <v>117</v>
      </c>
      <c r="I9" s="48" t="s">
        <v>117</v>
      </c>
      <c r="J9" s="4">
        <v>95</v>
      </c>
      <c r="K9" s="4">
        <v>90</v>
      </c>
      <c r="L9" s="4">
        <v>90</v>
      </c>
      <c r="M9" s="4">
        <v>91</v>
      </c>
      <c r="N9" s="4">
        <v>91</v>
      </c>
      <c r="O9" s="4"/>
      <c r="P9" s="4"/>
      <c r="Q9" s="9"/>
    </row>
    <row r="10" spans="2:18" ht="15.75" thickBot="1">
      <c r="B10" s="6">
        <f>B9+1</f>
        <v>2</v>
      </c>
      <c r="C10" s="24" t="s">
        <v>84</v>
      </c>
      <c r="D10" s="46" t="s">
        <v>118</v>
      </c>
      <c r="E10" s="47" t="s">
        <v>118</v>
      </c>
      <c r="F10" s="47" t="s">
        <v>118</v>
      </c>
      <c r="G10" s="47" t="s">
        <v>118</v>
      </c>
      <c r="H10" s="47" t="s">
        <v>118</v>
      </c>
      <c r="I10" s="48" t="s">
        <v>118</v>
      </c>
      <c r="J10" s="4">
        <v>95</v>
      </c>
      <c r="K10" s="4">
        <v>90</v>
      </c>
      <c r="L10" s="4">
        <v>92</v>
      </c>
      <c r="M10" s="4">
        <v>90</v>
      </c>
      <c r="N10" s="4">
        <v>92</v>
      </c>
      <c r="O10" s="4"/>
      <c r="P10" s="4"/>
      <c r="Q10" s="9"/>
    </row>
    <row r="11" spans="2:18" ht="15.75" thickBot="1">
      <c r="B11" s="6">
        <f t="shared" ref="B11:B40" si="0">B10+1</f>
        <v>3</v>
      </c>
      <c r="C11" s="24" t="s">
        <v>85</v>
      </c>
      <c r="D11" s="46" t="s">
        <v>119</v>
      </c>
      <c r="E11" s="47" t="s">
        <v>119</v>
      </c>
      <c r="F11" s="47" t="s">
        <v>119</v>
      </c>
      <c r="G11" s="47" t="s">
        <v>119</v>
      </c>
      <c r="H11" s="47" t="s">
        <v>119</v>
      </c>
      <c r="I11" s="48" t="s">
        <v>119</v>
      </c>
      <c r="J11" s="4">
        <v>100</v>
      </c>
      <c r="K11" s="4">
        <v>95</v>
      </c>
      <c r="L11" s="4">
        <v>100</v>
      </c>
      <c r="M11" s="4">
        <v>98</v>
      </c>
      <c r="N11" s="4">
        <v>98</v>
      </c>
      <c r="O11" s="4"/>
      <c r="P11" s="4"/>
      <c r="Q11" s="9"/>
    </row>
    <row r="12" spans="2:18" ht="15.75" thickBot="1">
      <c r="B12" s="6">
        <f t="shared" si="0"/>
        <v>4</v>
      </c>
      <c r="C12" s="24" t="s">
        <v>86</v>
      </c>
      <c r="D12" s="46" t="s">
        <v>120</v>
      </c>
      <c r="E12" s="47" t="s">
        <v>120</v>
      </c>
      <c r="F12" s="47" t="s">
        <v>120</v>
      </c>
      <c r="G12" s="47" t="s">
        <v>120</v>
      </c>
      <c r="H12" s="47" t="s">
        <v>120</v>
      </c>
      <c r="I12" s="48" t="s">
        <v>120</v>
      </c>
      <c r="J12" s="4">
        <v>100</v>
      </c>
      <c r="K12" s="4">
        <v>95</v>
      </c>
      <c r="L12" s="4">
        <v>92</v>
      </c>
      <c r="M12" s="4">
        <v>90</v>
      </c>
      <c r="N12" s="4">
        <v>94</v>
      </c>
      <c r="O12" s="4"/>
      <c r="P12" s="4"/>
      <c r="Q12" s="9"/>
    </row>
    <row r="13" spans="2:18" ht="15.75" thickBot="1">
      <c r="B13" s="6">
        <f t="shared" si="0"/>
        <v>5</v>
      </c>
      <c r="C13" s="24" t="s">
        <v>87</v>
      </c>
      <c r="D13" s="46" t="s">
        <v>121</v>
      </c>
      <c r="E13" s="47" t="s">
        <v>121</v>
      </c>
      <c r="F13" s="47" t="s">
        <v>121</v>
      </c>
      <c r="G13" s="47" t="s">
        <v>121</v>
      </c>
      <c r="H13" s="47" t="s">
        <v>121</v>
      </c>
      <c r="I13" s="48" t="s">
        <v>121</v>
      </c>
      <c r="J13" s="4">
        <v>95</v>
      </c>
      <c r="K13" s="4">
        <v>90</v>
      </c>
      <c r="L13" s="4">
        <v>100</v>
      </c>
      <c r="M13" s="4">
        <v>98</v>
      </c>
      <c r="N13" s="4">
        <v>95</v>
      </c>
      <c r="O13" s="4"/>
      <c r="P13" s="4"/>
      <c r="Q13" s="9"/>
    </row>
    <row r="14" spans="2:18" ht="15.75" thickBot="1">
      <c r="B14" s="6">
        <f t="shared" si="0"/>
        <v>6</v>
      </c>
      <c r="C14" s="24" t="s">
        <v>88</v>
      </c>
      <c r="D14" s="46" t="s">
        <v>122</v>
      </c>
      <c r="E14" s="47" t="s">
        <v>122</v>
      </c>
      <c r="F14" s="47" t="s">
        <v>122</v>
      </c>
      <c r="G14" s="47" t="s">
        <v>122</v>
      </c>
      <c r="H14" s="47" t="s">
        <v>122</v>
      </c>
      <c r="I14" s="48" t="s">
        <v>122</v>
      </c>
      <c r="J14" s="4">
        <v>100</v>
      </c>
      <c r="K14" s="4">
        <v>95</v>
      </c>
      <c r="L14" s="4">
        <v>92</v>
      </c>
      <c r="M14" s="4">
        <v>90</v>
      </c>
      <c r="N14" s="4">
        <v>94</v>
      </c>
      <c r="O14" s="4"/>
      <c r="P14" s="4"/>
      <c r="Q14" s="9"/>
    </row>
    <row r="15" spans="2:18" ht="15.75" thickBot="1">
      <c r="B15" s="6">
        <f t="shared" si="0"/>
        <v>7</v>
      </c>
      <c r="C15" s="24" t="s">
        <v>89</v>
      </c>
      <c r="D15" s="46" t="s">
        <v>123</v>
      </c>
      <c r="E15" s="47" t="s">
        <v>123</v>
      </c>
      <c r="F15" s="47" t="s">
        <v>123</v>
      </c>
      <c r="G15" s="47" t="s">
        <v>123</v>
      </c>
      <c r="H15" s="47" t="s">
        <v>123</v>
      </c>
      <c r="I15" s="48" t="s">
        <v>123</v>
      </c>
      <c r="J15" s="4">
        <v>95</v>
      </c>
      <c r="K15" s="4">
        <v>90</v>
      </c>
      <c r="L15" s="4">
        <v>100</v>
      </c>
      <c r="M15" s="4">
        <v>98</v>
      </c>
      <c r="N15" s="4">
        <v>95</v>
      </c>
      <c r="O15" s="4"/>
      <c r="P15" s="4"/>
      <c r="Q15" s="9"/>
    </row>
    <row r="16" spans="2:18" ht="15.75" thickBot="1">
      <c r="B16" s="6">
        <f t="shared" si="0"/>
        <v>8</v>
      </c>
      <c r="C16" s="24" t="s">
        <v>90</v>
      </c>
      <c r="D16" s="46" t="s">
        <v>124</v>
      </c>
      <c r="E16" s="47" t="s">
        <v>124</v>
      </c>
      <c r="F16" s="47" t="s">
        <v>124</v>
      </c>
      <c r="G16" s="47" t="s">
        <v>124</v>
      </c>
      <c r="H16" s="47" t="s">
        <v>124</v>
      </c>
      <c r="I16" s="48" t="s">
        <v>124</v>
      </c>
      <c r="J16" s="4">
        <v>100</v>
      </c>
      <c r="K16" s="4">
        <v>95</v>
      </c>
      <c r="L16" s="4">
        <v>92</v>
      </c>
      <c r="M16" s="4">
        <v>90</v>
      </c>
      <c r="N16" s="4">
        <v>94</v>
      </c>
      <c r="O16" s="4"/>
      <c r="P16" s="4"/>
      <c r="Q16" s="9"/>
    </row>
    <row r="17" spans="2:17" ht="15.75" thickBot="1">
      <c r="B17" s="6">
        <f t="shared" si="0"/>
        <v>9</v>
      </c>
      <c r="C17" s="24" t="s">
        <v>91</v>
      </c>
      <c r="D17" s="46" t="s">
        <v>125</v>
      </c>
      <c r="E17" s="47" t="s">
        <v>125</v>
      </c>
      <c r="F17" s="47" t="s">
        <v>125</v>
      </c>
      <c r="G17" s="47" t="s">
        <v>125</v>
      </c>
      <c r="H17" s="47" t="s">
        <v>125</v>
      </c>
      <c r="I17" s="48" t="s">
        <v>125</v>
      </c>
      <c r="J17" s="4">
        <v>100</v>
      </c>
      <c r="K17" s="4">
        <v>95</v>
      </c>
      <c r="L17" s="4">
        <v>92</v>
      </c>
      <c r="M17" s="4">
        <v>90</v>
      </c>
      <c r="N17" s="4">
        <v>94</v>
      </c>
      <c r="O17" s="4"/>
      <c r="P17" s="4"/>
      <c r="Q17" s="9"/>
    </row>
    <row r="18" spans="2:17" ht="15.75" thickBot="1">
      <c r="B18" s="6">
        <f t="shared" si="0"/>
        <v>10</v>
      </c>
      <c r="C18" s="24" t="s">
        <v>92</v>
      </c>
      <c r="D18" s="46" t="s">
        <v>126</v>
      </c>
      <c r="E18" s="47" t="s">
        <v>126</v>
      </c>
      <c r="F18" s="47" t="s">
        <v>126</v>
      </c>
      <c r="G18" s="47" t="s">
        <v>126</v>
      </c>
      <c r="H18" s="47" t="s">
        <v>126</v>
      </c>
      <c r="I18" s="48" t="s">
        <v>126</v>
      </c>
      <c r="J18" s="4">
        <v>100</v>
      </c>
      <c r="K18" s="4">
        <v>95</v>
      </c>
      <c r="L18" s="4">
        <v>92</v>
      </c>
      <c r="M18" s="4">
        <v>90</v>
      </c>
      <c r="N18" s="4">
        <v>94</v>
      </c>
      <c r="O18" s="4"/>
      <c r="P18" s="4"/>
      <c r="Q18" s="9"/>
    </row>
    <row r="19" spans="2:17" ht="15.75" thickBot="1">
      <c r="B19" s="6">
        <f t="shared" si="0"/>
        <v>11</v>
      </c>
      <c r="C19" s="24" t="s">
        <v>93</v>
      </c>
      <c r="D19" s="46" t="s">
        <v>127</v>
      </c>
      <c r="E19" s="47" t="s">
        <v>127</v>
      </c>
      <c r="F19" s="47" t="s">
        <v>127</v>
      </c>
      <c r="G19" s="47" t="s">
        <v>127</v>
      </c>
      <c r="H19" s="47" t="s">
        <v>127</v>
      </c>
      <c r="I19" s="48" t="s">
        <v>127</v>
      </c>
      <c r="J19" s="4">
        <v>100</v>
      </c>
      <c r="K19" s="4">
        <v>95</v>
      </c>
      <c r="L19" s="4">
        <v>100</v>
      </c>
      <c r="M19" s="4">
        <v>98</v>
      </c>
      <c r="N19" s="4">
        <v>98</v>
      </c>
      <c r="O19" s="4"/>
      <c r="P19" s="4"/>
      <c r="Q19" s="9"/>
    </row>
    <row r="20" spans="2:17" ht="15.75" thickBot="1">
      <c r="B20" s="6">
        <f t="shared" si="0"/>
        <v>12</v>
      </c>
      <c r="C20" s="24" t="s">
        <v>94</v>
      </c>
      <c r="D20" s="46" t="s">
        <v>128</v>
      </c>
      <c r="E20" s="47" t="s">
        <v>128</v>
      </c>
      <c r="F20" s="47" t="s">
        <v>128</v>
      </c>
      <c r="G20" s="47" t="s">
        <v>128</v>
      </c>
      <c r="H20" s="47" t="s">
        <v>128</v>
      </c>
      <c r="I20" s="48" t="s">
        <v>128</v>
      </c>
      <c r="J20" s="4">
        <v>100</v>
      </c>
      <c r="K20" s="4">
        <v>95</v>
      </c>
      <c r="L20" s="4">
        <v>92</v>
      </c>
      <c r="M20" s="4">
        <v>90</v>
      </c>
      <c r="N20" s="4">
        <v>94</v>
      </c>
      <c r="O20" s="4"/>
      <c r="P20" s="4"/>
      <c r="Q20" s="9"/>
    </row>
    <row r="21" spans="2:17" ht="15.75" thickBot="1">
      <c r="B21" s="6">
        <f t="shared" si="0"/>
        <v>13</v>
      </c>
      <c r="C21" s="24" t="s">
        <v>95</v>
      </c>
      <c r="D21" s="46" t="s">
        <v>129</v>
      </c>
      <c r="E21" s="47" t="s">
        <v>129</v>
      </c>
      <c r="F21" s="47" t="s">
        <v>129</v>
      </c>
      <c r="G21" s="47" t="s">
        <v>129</v>
      </c>
      <c r="H21" s="47" t="s">
        <v>129</v>
      </c>
      <c r="I21" s="48" t="s">
        <v>129</v>
      </c>
      <c r="J21" s="4">
        <v>95</v>
      </c>
      <c r="K21" s="4">
        <v>90</v>
      </c>
      <c r="L21" s="4">
        <v>90</v>
      </c>
      <c r="M21" s="4">
        <v>91</v>
      </c>
      <c r="N21" s="4">
        <v>91</v>
      </c>
      <c r="O21" s="4"/>
      <c r="P21" s="4"/>
      <c r="Q21" s="9"/>
    </row>
    <row r="22" spans="2:17" ht="15.75" thickBot="1">
      <c r="B22" s="6">
        <f t="shared" si="0"/>
        <v>14</v>
      </c>
      <c r="C22" s="24" t="s">
        <v>96</v>
      </c>
      <c r="D22" s="46" t="s">
        <v>130</v>
      </c>
      <c r="E22" s="47" t="s">
        <v>130</v>
      </c>
      <c r="F22" s="47" t="s">
        <v>130</v>
      </c>
      <c r="G22" s="47" t="s">
        <v>130</v>
      </c>
      <c r="H22" s="47" t="s">
        <v>130</v>
      </c>
      <c r="I22" s="48" t="s">
        <v>130</v>
      </c>
      <c r="J22" s="4">
        <v>95</v>
      </c>
      <c r="K22" s="4">
        <v>90</v>
      </c>
      <c r="L22" s="4">
        <v>90</v>
      </c>
      <c r="M22" s="4">
        <v>91</v>
      </c>
      <c r="N22" s="4">
        <v>91</v>
      </c>
      <c r="O22" s="4"/>
      <c r="P22" s="4"/>
      <c r="Q22" s="9"/>
    </row>
    <row r="23" spans="2:17" ht="15.75" thickBot="1">
      <c r="B23" s="6">
        <f t="shared" si="0"/>
        <v>15</v>
      </c>
      <c r="C23" s="24" t="s">
        <v>97</v>
      </c>
      <c r="D23" s="46" t="s">
        <v>131</v>
      </c>
      <c r="E23" s="47" t="s">
        <v>131</v>
      </c>
      <c r="F23" s="47" t="s">
        <v>131</v>
      </c>
      <c r="G23" s="47" t="s">
        <v>131</v>
      </c>
      <c r="H23" s="47" t="s">
        <v>131</v>
      </c>
      <c r="I23" s="48" t="s">
        <v>131</v>
      </c>
      <c r="J23" s="4">
        <v>90</v>
      </c>
      <c r="K23" s="4">
        <v>88</v>
      </c>
      <c r="L23" s="4">
        <v>90</v>
      </c>
      <c r="M23" s="4">
        <v>89</v>
      </c>
      <c r="N23" s="4">
        <v>89</v>
      </c>
      <c r="O23" s="4"/>
      <c r="P23" s="4"/>
      <c r="Q23" s="9"/>
    </row>
    <row r="24" spans="2:17" ht="15.75" thickBot="1">
      <c r="B24" s="6">
        <f t="shared" si="0"/>
        <v>16</v>
      </c>
      <c r="C24" s="24" t="s">
        <v>98</v>
      </c>
      <c r="D24" s="46" t="s">
        <v>132</v>
      </c>
      <c r="E24" s="47" t="s">
        <v>132</v>
      </c>
      <c r="F24" s="47" t="s">
        <v>132</v>
      </c>
      <c r="G24" s="47" t="s">
        <v>132</v>
      </c>
      <c r="H24" s="47" t="s">
        <v>132</v>
      </c>
      <c r="I24" s="48" t="s">
        <v>132</v>
      </c>
      <c r="J24" s="4">
        <v>100</v>
      </c>
      <c r="K24" s="4">
        <v>95</v>
      </c>
      <c r="L24" s="4">
        <v>92</v>
      </c>
      <c r="M24" s="4">
        <v>90</v>
      </c>
      <c r="N24" s="4">
        <v>94</v>
      </c>
      <c r="O24" s="4"/>
      <c r="P24" s="4"/>
      <c r="Q24" s="9"/>
    </row>
    <row r="25" spans="2:17" ht="15.75" thickBot="1">
      <c r="B25" s="6">
        <f t="shared" si="0"/>
        <v>17</v>
      </c>
      <c r="C25" s="24" t="s">
        <v>99</v>
      </c>
      <c r="D25" s="46" t="s">
        <v>133</v>
      </c>
      <c r="E25" s="47" t="s">
        <v>133</v>
      </c>
      <c r="F25" s="47" t="s">
        <v>133</v>
      </c>
      <c r="G25" s="47" t="s">
        <v>133</v>
      </c>
      <c r="H25" s="47" t="s">
        <v>133</v>
      </c>
      <c r="I25" s="48" t="s">
        <v>133</v>
      </c>
      <c r="J25" s="4">
        <v>95</v>
      </c>
      <c r="K25" s="4">
        <v>90</v>
      </c>
      <c r="L25" s="4">
        <v>90</v>
      </c>
      <c r="M25" s="4">
        <v>91</v>
      </c>
      <c r="N25" s="4">
        <v>91</v>
      </c>
      <c r="O25" s="4"/>
      <c r="P25" s="4"/>
      <c r="Q25" s="9"/>
    </row>
    <row r="26" spans="2:17" ht="15.75" thickBot="1">
      <c r="B26" s="6">
        <f t="shared" si="0"/>
        <v>18</v>
      </c>
      <c r="C26" s="24" t="s">
        <v>100</v>
      </c>
      <c r="D26" s="46" t="s">
        <v>134</v>
      </c>
      <c r="E26" s="47" t="s">
        <v>134</v>
      </c>
      <c r="F26" s="47" t="s">
        <v>134</v>
      </c>
      <c r="G26" s="47" t="s">
        <v>134</v>
      </c>
      <c r="H26" s="47" t="s">
        <v>134</v>
      </c>
      <c r="I26" s="48" t="s">
        <v>134</v>
      </c>
      <c r="J26" s="4">
        <v>100</v>
      </c>
      <c r="K26" s="4">
        <v>95</v>
      </c>
      <c r="L26" s="4">
        <v>100</v>
      </c>
      <c r="M26" s="4">
        <v>98</v>
      </c>
      <c r="N26" s="4">
        <v>98</v>
      </c>
      <c r="O26" s="4"/>
      <c r="P26" s="4"/>
      <c r="Q26" s="9"/>
    </row>
    <row r="27" spans="2:17" ht="15.75" thickBot="1">
      <c r="B27" s="6">
        <f t="shared" si="0"/>
        <v>19</v>
      </c>
      <c r="C27" s="24" t="s">
        <v>101</v>
      </c>
      <c r="D27" s="46" t="s">
        <v>135</v>
      </c>
      <c r="E27" s="47" t="s">
        <v>135</v>
      </c>
      <c r="F27" s="47" t="s">
        <v>135</v>
      </c>
      <c r="G27" s="47" t="s">
        <v>135</v>
      </c>
      <c r="H27" s="47" t="s">
        <v>135</v>
      </c>
      <c r="I27" s="48" t="s">
        <v>135</v>
      </c>
      <c r="J27" s="4">
        <v>70</v>
      </c>
      <c r="K27" s="4">
        <v>80</v>
      </c>
      <c r="L27" s="4">
        <v>88</v>
      </c>
      <c r="M27" s="4">
        <v>79</v>
      </c>
      <c r="N27" s="4">
        <v>79</v>
      </c>
      <c r="O27" s="4"/>
      <c r="P27" s="4"/>
      <c r="Q27" s="9"/>
    </row>
    <row r="28" spans="2:17" ht="15.75" thickBot="1">
      <c r="B28" s="6">
        <f t="shared" si="0"/>
        <v>20</v>
      </c>
      <c r="C28" s="24" t="s">
        <v>102</v>
      </c>
      <c r="D28" s="46" t="s">
        <v>136</v>
      </c>
      <c r="E28" s="47" t="s">
        <v>136</v>
      </c>
      <c r="F28" s="47" t="s">
        <v>136</v>
      </c>
      <c r="G28" s="47" t="s">
        <v>136</v>
      </c>
      <c r="H28" s="47" t="s">
        <v>136</v>
      </c>
      <c r="I28" s="48" t="s">
        <v>136</v>
      </c>
      <c r="J28" s="4">
        <v>100</v>
      </c>
      <c r="K28" s="4">
        <v>95</v>
      </c>
      <c r="L28" s="4">
        <v>92</v>
      </c>
      <c r="M28" s="4">
        <v>90</v>
      </c>
      <c r="N28" s="4">
        <v>94</v>
      </c>
      <c r="O28" s="4"/>
      <c r="P28" s="4"/>
      <c r="Q28" s="9"/>
    </row>
    <row r="29" spans="2:17" ht="15.75" thickBot="1">
      <c r="B29" s="6">
        <f t="shared" si="0"/>
        <v>21</v>
      </c>
      <c r="C29" s="24" t="s">
        <v>103</v>
      </c>
      <c r="D29" s="46" t="s">
        <v>137</v>
      </c>
      <c r="E29" s="47" t="s">
        <v>137</v>
      </c>
      <c r="F29" s="47" t="s">
        <v>137</v>
      </c>
      <c r="G29" s="47" t="s">
        <v>137</v>
      </c>
      <c r="H29" s="47" t="s">
        <v>137</v>
      </c>
      <c r="I29" s="48" t="s">
        <v>137</v>
      </c>
      <c r="J29" s="4">
        <v>100</v>
      </c>
      <c r="K29" s="4">
        <v>95</v>
      </c>
      <c r="L29" s="4">
        <v>92</v>
      </c>
      <c r="M29" s="4">
        <v>90</v>
      </c>
      <c r="N29" s="4">
        <v>94</v>
      </c>
      <c r="O29" s="4"/>
      <c r="P29" s="4"/>
      <c r="Q29" s="9"/>
    </row>
    <row r="30" spans="2:17" ht="15.75" thickBot="1">
      <c r="B30" s="6">
        <f t="shared" si="0"/>
        <v>22</v>
      </c>
      <c r="C30" s="24" t="s">
        <v>104</v>
      </c>
      <c r="D30" s="46" t="s">
        <v>138</v>
      </c>
      <c r="E30" s="47" t="s">
        <v>138</v>
      </c>
      <c r="F30" s="47" t="s">
        <v>138</v>
      </c>
      <c r="G30" s="47" t="s">
        <v>138</v>
      </c>
      <c r="H30" s="47" t="s">
        <v>138</v>
      </c>
      <c r="I30" s="48" t="s">
        <v>138</v>
      </c>
      <c r="J30" s="4">
        <v>100</v>
      </c>
      <c r="K30" s="4">
        <v>95</v>
      </c>
      <c r="L30" s="4">
        <v>100</v>
      </c>
      <c r="M30" s="4">
        <v>98</v>
      </c>
      <c r="N30" s="4">
        <v>98</v>
      </c>
      <c r="O30" s="4"/>
      <c r="P30" s="4"/>
      <c r="Q30" s="9"/>
    </row>
    <row r="31" spans="2:17" ht="15.75" thickBot="1">
      <c r="B31" s="6">
        <f t="shared" si="0"/>
        <v>23</v>
      </c>
      <c r="C31" s="24" t="s">
        <v>105</v>
      </c>
      <c r="D31" s="46" t="s">
        <v>139</v>
      </c>
      <c r="E31" s="47" t="s">
        <v>139</v>
      </c>
      <c r="F31" s="47" t="s">
        <v>139</v>
      </c>
      <c r="G31" s="47" t="s">
        <v>139</v>
      </c>
      <c r="H31" s="47" t="s">
        <v>139</v>
      </c>
      <c r="I31" s="48" t="s">
        <v>139</v>
      </c>
      <c r="J31" s="4">
        <v>100</v>
      </c>
      <c r="K31" s="4">
        <v>95</v>
      </c>
      <c r="L31" s="4">
        <v>92</v>
      </c>
      <c r="M31" s="4">
        <v>90</v>
      </c>
      <c r="N31" s="4">
        <v>94</v>
      </c>
      <c r="O31" s="4"/>
      <c r="P31" s="4"/>
      <c r="Q31" s="9"/>
    </row>
    <row r="32" spans="2:17" ht="15.75" thickBot="1">
      <c r="B32" s="6">
        <f t="shared" si="0"/>
        <v>24</v>
      </c>
      <c r="C32" s="24" t="s">
        <v>106</v>
      </c>
      <c r="D32" s="46" t="s">
        <v>140</v>
      </c>
      <c r="E32" s="47" t="s">
        <v>140</v>
      </c>
      <c r="F32" s="47" t="s">
        <v>140</v>
      </c>
      <c r="G32" s="47" t="s">
        <v>140</v>
      </c>
      <c r="H32" s="47" t="s">
        <v>140</v>
      </c>
      <c r="I32" s="48" t="s">
        <v>140</v>
      </c>
      <c r="J32" s="4">
        <v>100</v>
      </c>
      <c r="K32" s="4">
        <v>95</v>
      </c>
      <c r="L32" s="4">
        <v>100</v>
      </c>
      <c r="M32" s="4">
        <v>98</v>
      </c>
      <c r="N32" s="4">
        <v>98</v>
      </c>
      <c r="O32" s="4"/>
      <c r="P32" s="4"/>
      <c r="Q32" s="9"/>
    </row>
    <row r="33" spans="2:17" ht="15.75" thickBot="1">
      <c r="B33" s="6">
        <f t="shared" si="0"/>
        <v>25</v>
      </c>
      <c r="C33" s="24" t="s">
        <v>107</v>
      </c>
      <c r="D33" s="46" t="s">
        <v>141</v>
      </c>
      <c r="E33" s="47" t="s">
        <v>141</v>
      </c>
      <c r="F33" s="47" t="s">
        <v>141</v>
      </c>
      <c r="G33" s="47" t="s">
        <v>141</v>
      </c>
      <c r="H33" s="47" t="s">
        <v>141</v>
      </c>
      <c r="I33" s="48" t="s">
        <v>141</v>
      </c>
      <c r="J33" s="4">
        <v>100</v>
      </c>
      <c r="K33" s="4">
        <v>95</v>
      </c>
      <c r="L33" s="4">
        <v>92</v>
      </c>
      <c r="M33" s="4">
        <v>90</v>
      </c>
      <c r="N33" s="4">
        <v>94</v>
      </c>
      <c r="O33" s="4"/>
      <c r="P33" s="4"/>
      <c r="Q33" s="9"/>
    </row>
    <row r="34" spans="2:17" ht="15.75" thickBot="1">
      <c r="B34" s="6">
        <f t="shared" si="0"/>
        <v>26</v>
      </c>
      <c r="C34" s="24" t="s">
        <v>108</v>
      </c>
      <c r="D34" s="46" t="s">
        <v>142</v>
      </c>
      <c r="E34" s="47" t="s">
        <v>142</v>
      </c>
      <c r="F34" s="47" t="s">
        <v>142</v>
      </c>
      <c r="G34" s="47" t="s">
        <v>142</v>
      </c>
      <c r="H34" s="47" t="s">
        <v>142</v>
      </c>
      <c r="I34" s="48" t="s">
        <v>142</v>
      </c>
      <c r="J34" s="4">
        <v>100</v>
      </c>
      <c r="K34" s="4">
        <v>95</v>
      </c>
      <c r="L34" s="4">
        <v>92</v>
      </c>
      <c r="M34" s="4">
        <v>90</v>
      </c>
      <c r="N34" s="4">
        <v>94</v>
      </c>
      <c r="O34" s="4"/>
      <c r="P34" s="4"/>
      <c r="Q34" s="9"/>
    </row>
    <row r="35" spans="2:17" ht="15.75" thickBot="1">
      <c r="B35" s="6">
        <f t="shared" si="0"/>
        <v>27</v>
      </c>
      <c r="C35" s="24" t="s">
        <v>109</v>
      </c>
      <c r="D35" s="46" t="s">
        <v>143</v>
      </c>
      <c r="E35" s="47" t="s">
        <v>143</v>
      </c>
      <c r="F35" s="47" t="s">
        <v>143</v>
      </c>
      <c r="G35" s="47" t="s">
        <v>143</v>
      </c>
      <c r="H35" s="47" t="s">
        <v>143</v>
      </c>
      <c r="I35" s="48" t="s">
        <v>143</v>
      </c>
      <c r="J35" s="4">
        <v>100</v>
      </c>
      <c r="K35" s="4">
        <v>95</v>
      </c>
      <c r="L35" s="4">
        <v>92</v>
      </c>
      <c r="M35" s="4">
        <v>90</v>
      </c>
      <c r="N35" s="4">
        <v>94</v>
      </c>
      <c r="O35" s="4"/>
      <c r="P35" s="4"/>
      <c r="Q35" s="9"/>
    </row>
    <row r="36" spans="2:17" ht="15.75" thickBot="1">
      <c r="B36" s="6">
        <f t="shared" si="0"/>
        <v>28</v>
      </c>
      <c r="C36" s="24" t="s">
        <v>110</v>
      </c>
      <c r="D36" s="46" t="s">
        <v>144</v>
      </c>
      <c r="E36" s="47" t="s">
        <v>144</v>
      </c>
      <c r="F36" s="47" t="s">
        <v>144</v>
      </c>
      <c r="G36" s="47" t="s">
        <v>144</v>
      </c>
      <c r="H36" s="47" t="s">
        <v>144</v>
      </c>
      <c r="I36" s="48" t="s">
        <v>144</v>
      </c>
      <c r="J36" s="4">
        <v>100</v>
      </c>
      <c r="K36" s="4">
        <v>95</v>
      </c>
      <c r="L36" s="4">
        <v>92</v>
      </c>
      <c r="M36" s="4">
        <v>90</v>
      </c>
      <c r="N36" s="4">
        <v>94</v>
      </c>
      <c r="O36" s="4"/>
      <c r="P36" s="4"/>
      <c r="Q36" s="9"/>
    </row>
    <row r="37" spans="2:17" ht="15.75" thickBot="1">
      <c r="B37" s="6">
        <f t="shared" si="0"/>
        <v>29</v>
      </c>
      <c r="C37" s="24" t="s">
        <v>111</v>
      </c>
      <c r="D37" s="46" t="s">
        <v>145</v>
      </c>
      <c r="E37" s="47" t="s">
        <v>145</v>
      </c>
      <c r="F37" s="47" t="s">
        <v>145</v>
      </c>
      <c r="G37" s="47" t="s">
        <v>145</v>
      </c>
      <c r="H37" s="47" t="s">
        <v>145</v>
      </c>
      <c r="I37" s="48" t="s">
        <v>145</v>
      </c>
      <c r="J37" s="4">
        <v>100</v>
      </c>
      <c r="K37" s="4">
        <v>95</v>
      </c>
      <c r="L37" s="4">
        <v>92</v>
      </c>
      <c r="M37" s="4">
        <v>90</v>
      </c>
      <c r="N37" s="4">
        <v>94</v>
      </c>
      <c r="O37" s="4"/>
      <c r="P37" s="4"/>
      <c r="Q37" s="9"/>
    </row>
    <row r="38" spans="2:17" ht="15.75" thickBot="1">
      <c r="B38" s="6">
        <f t="shared" si="0"/>
        <v>30</v>
      </c>
      <c r="C38" s="24" t="s">
        <v>112</v>
      </c>
      <c r="D38" s="46" t="s">
        <v>146</v>
      </c>
      <c r="E38" s="47" t="s">
        <v>146</v>
      </c>
      <c r="F38" s="47" t="s">
        <v>146</v>
      </c>
      <c r="G38" s="47" t="s">
        <v>146</v>
      </c>
      <c r="H38" s="47" t="s">
        <v>146</v>
      </c>
      <c r="I38" s="48" t="s">
        <v>146</v>
      </c>
      <c r="J38" s="4">
        <v>95</v>
      </c>
      <c r="K38" s="4">
        <v>90</v>
      </c>
      <c r="L38" s="4">
        <v>90</v>
      </c>
      <c r="M38" s="4">
        <v>91</v>
      </c>
      <c r="N38" s="4">
        <v>91</v>
      </c>
      <c r="O38" s="4"/>
      <c r="P38" s="4"/>
      <c r="Q38" s="9"/>
    </row>
    <row r="39" spans="2:17" ht="15.75" thickBot="1">
      <c r="B39" s="6">
        <f t="shared" si="0"/>
        <v>31</v>
      </c>
      <c r="C39" s="24" t="s">
        <v>113</v>
      </c>
      <c r="D39" s="46" t="s">
        <v>147</v>
      </c>
      <c r="E39" s="47" t="s">
        <v>147</v>
      </c>
      <c r="F39" s="47" t="s">
        <v>147</v>
      </c>
      <c r="G39" s="47" t="s">
        <v>147</v>
      </c>
      <c r="H39" s="47" t="s">
        <v>147</v>
      </c>
      <c r="I39" s="48" t="s">
        <v>147</v>
      </c>
      <c r="J39" s="4">
        <v>90</v>
      </c>
      <c r="K39" s="4">
        <v>88</v>
      </c>
      <c r="L39" s="4">
        <v>90</v>
      </c>
      <c r="M39" s="4">
        <v>89</v>
      </c>
      <c r="N39" s="4">
        <v>89</v>
      </c>
      <c r="O39" s="4"/>
      <c r="P39" s="4"/>
      <c r="Q39" s="9"/>
    </row>
    <row r="40" spans="2:17" ht="15.75" thickBot="1">
      <c r="B40" s="6">
        <f t="shared" si="0"/>
        <v>32</v>
      </c>
      <c r="C40" s="24" t="s">
        <v>114</v>
      </c>
      <c r="D40" s="46" t="s">
        <v>148</v>
      </c>
      <c r="E40" s="47" t="s">
        <v>148</v>
      </c>
      <c r="F40" s="47" t="s">
        <v>148</v>
      </c>
      <c r="G40" s="47" t="s">
        <v>148</v>
      </c>
      <c r="H40" s="47" t="s">
        <v>148</v>
      </c>
      <c r="I40" s="48" t="s">
        <v>148</v>
      </c>
      <c r="J40" s="4">
        <v>95</v>
      </c>
      <c r="K40" s="4">
        <v>90</v>
      </c>
      <c r="L40" s="4">
        <v>100</v>
      </c>
      <c r="M40" s="4">
        <v>98</v>
      </c>
      <c r="N40" s="4">
        <v>95</v>
      </c>
      <c r="O40" s="4"/>
      <c r="P40" s="4"/>
      <c r="Q40" s="9"/>
    </row>
    <row r="41" spans="2:17" ht="15.75" thickBot="1">
      <c r="B41" s="22">
        <v>33</v>
      </c>
      <c r="C41" s="24" t="s">
        <v>115</v>
      </c>
      <c r="D41" s="46" t="s">
        <v>149</v>
      </c>
      <c r="E41" s="47" t="s">
        <v>149</v>
      </c>
      <c r="F41" s="47" t="s">
        <v>149</v>
      </c>
      <c r="G41" s="47" t="s">
        <v>149</v>
      </c>
      <c r="H41" s="47" t="s">
        <v>149</v>
      </c>
      <c r="I41" s="48" t="s">
        <v>149</v>
      </c>
      <c r="J41" s="21">
        <v>90</v>
      </c>
      <c r="K41" s="21">
        <v>88</v>
      </c>
      <c r="L41" s="21">
        <v>90</v>
      </c>
      <c r="M41" s="21">
        <v>89</v>
      </c>
      <c r="N41" s="21">
        <v>89</v>
      </c>
      <c r="O41" s="21"/>
      <c r="P41" s="21"/>
      <c r="Q41" s="9"/>
    </row>
    <row r="42" spans="2:17" ht="15.75" thickBot="1">
      <c r="B42" s="6">
        <v>34</v>
      </c>
      <c r="C42" s="24" t="s">
        <v>116</v>
      </c>
      <c r="D42" s="49" t="s">
        <v>150</v>
      </c>
      <c r="E42" s="50" t="s">
        <v>150</v>
      </c>
      <c r="F42" s="50" t="s">
        <v>150</v>
      </c>
      <c r="G42" s="50" t="s">
        <v>150</v>
      </c>
      <c r="H42" s="50" t="s">
        <v>150</v>
      </c>
      <c r="I42" s="51" t="s">
        <v>150</v>
      </c>
      <c r="J42" s="27">
        <v>100</v>
      </c>
      <c r="K42" s="27">
        <v>95</v>
      </c>
      <c r="L42" s="27">
        <v>92</v>
      </c>
      <c r="M42" s="27">
        <v>90</v>
      </c>
      <c r="N42" s="27">
        <v>94</v>
      </c>
      <c r="O42" s="3"/>
      <c r="P42" s="3"/>
      <c r="Q42" s="9">
        <f>SUM(J42:P42)/7</f>
        <v>67.285714285714292</v>
      </c>
    </row>
    <row r="43" spans="2:17">
      <c r="C43" s="28"/>
      <c r="D43" s="28"/>
      <c r="E43" s="1"/>
      <c r="H43" s="36" t="s">
        <v>19</v>
      </c>
      <c r="I43" s="36"/>
      <c r="J43" s="10">
        <f t="shared" ref="J43:P43" si="1">COUNTIF(J9:J42,"&gt;=70")</f>
        <v>34</v>
      </c>
      <c r="K43" s="10">
        <f t="shared" si="1"/>
        <v>34</v>
      </c>
      <c r="L43" s="10">
        <f t="shared" si="1"/>
        <v>34</v>
      </c>
      <c r="M43" s="10">
        <f t="shared" si="1"/>
        <v>34</v>
      </c>
      <c r="N43" s="10">
        <f t="shared" si="1"/>
        <v>34</v>
      </c>
      <c r="O43" s="10">
        <f t="shared" si="1"/>
        <v>0</v>
      </c>
      <c r="P43" s="10">
        <f t="shared" si="1"/>
        <v>0</v>
      </c>
      <c r="Q43" s="14">
        <f>COUNTIF(Q9:Q40,"&gt;=70")</f>
        <v>0</v>
      </c>
    </row>
    <row r="44" spans="2:17">
      <c r="C44" s="28"/>
      <c r="D44" s="28"/>
      <c r="E44" s="7"/>
      <c r="H44" s="31" t="s">
        <v>20</v>
      </c>
      <c r="I44" s="31"/>
      <c r="J44" s="11">
        <f t="shared" ref="J44:Q44" si="2">COUNTIF(J9:J42,"&lt;70")</f>
        <v>0</v>
      </c>
      <c r="K44" s="11">
        <f t="shared" si="2"/>
        <v>0</v>
      </c>
      <c r="L44" s="11">
        <f t="shared" si="2"/>
        <v>0</v>
      </c>
      <c r="M44" s="11">
        <f t="shared" si="2"/>
        <v>0</v>
      </c>
      <c r="N44" s="11">
        <f t="shared" si="2"/>
        <v>0</v>
      </c>
      <c r="O44" s="11">
        <f t="shared" si="2"/>
        <v>0</v>
      </c>
      <c r="P44" s="11">
        <f t="shared" si="2"/>
        <v>0</v>
      </c>
      <c r="Q44" s="11">
        <f t="shared" si="2"/>
        <v>1</v>
      </c>
    </row>
    <row r="45" spans="2:17">
      <c r="C45" s="28"/>
      <c r="D45" s="28"/>
      <c r="E45" s="28"/>
      <c r="H45" s="31" t="s">
        <v>21</v>
      </c>
      <c r="I45" s="31"/>
      <c r="J45" s="11">
        <f t="shared" ref="J45:Q45" si="3">COUNT(J9:J42)</f>
        <v>34</v>
      </c>
      <c r="K45" s="11">
        <f t="shared" si="3"/>
        <v>34</v>
      </c>
      <c r="L45" s="11">
        <f t="shared" si="3"/>
        <v>34</v>
      </c>
      <c r="M45" s="11">
        <f t="shared" si="3"/>
        <v>34</v>
      </c>
      <c r="N45" s="11">
        <f t="shared" si="3"/>
        <v>34</v>
      </c>
      <c r="O45" s="11">
        <f t="shared" si="3"/>
        <v>0</v>
      </c>
      <c r="P45" s="11">
        <f t="shared" si="3"/>
        <v>0</v>
      </c>
      <c r="Q45" s="11">
        <f t="shared" si="3"/>
        <v>1</v>
      </c>
    </row>
    <row r="46" spans="2:17">
      <c r="C46" s="28"/>
      <c r="D46" s="28"/>
      <c r="E46" s="1"/>
      <c r="H46" s="32" t="s">
        <v>16</v>
      </c>
      <c r="I46" s="32"/>
      <c r="J46" s="12">
        <f>J43/J45</f>
        <v>1</v>
      </c>
      <c r="K46" s="13">
        <f t="shared" ref="K46:Q46" si="4">K43/K45</f>
        <v>1</v>
      </c>
      <c r="L46" s="13">
        <f t="shared" si="4"/>
        <v>1</v>
      </c>
      <c r="M46" s="13">
        <f t="shared" si="4"/>
        <v>1</v>
      </c>
      <c r="N46" s="13">
        <f t="shared" si="4"/>
        <v>1</v>
      </c>
      <c r="O46" s="13" t="e">
        <f t="shared" si="4"/>
        <v>#DIV/0!</v>
      </c>
      <c r="P46" s="13" t="e">
        <f t="shared" si="4"/>
        <v>#DIV/0!</v>
      </c>
      <c r="Q46" s="13">
        <f t="shared" si="4"/>
        <v>0</v>
      </c>
    </row>
    <row r="47" spans="2:17">
      <c r="C47" s="28"/>
      <c r="D47" s="28"/>
      <c r="E47" s="1"/>
      <c r="H47" s="32" t="s">
        <v>17</v>
      </c>
      <c r="I47" s="32"/>
      <c r="J47" s="12">
        <f>J44/J45</f>
        <v>0</v>
      </c>
      <c r="K47" s="12">
        <f t="shared" ref="K47:Q47" si="5">K44/K45</f>
        <v>0</v>
      </c>
      <c r="L47" s="13">
        <f t="shared" si="5"/>
        <v>0</v>
      </c>
      <c r="M47" s="13">
        <f t="shared" si="5"/>
        <v>0</v>
      </c>
      <c r="N47" s="13">
        <f t="shared" si="5"/>
        <v>0</v>
      </c>
      <c r="O47" s="13" t="e">
        <f t="shared" si="5"/>
        <v>#DIV/0!</v>
      </c>
      <c r="P47" s="13" t="e">
        <f t="shared" si="5"/>
        <v>#DIV/0!</v>
      </c>
      <c r="Q47" s="13">
        <f t="shared" si="5"/>
        <v>1</v>
      </c>
    </row>
    <row r="48" spans="2:17">
      <c r="C48" s="28"/>
      <c r="D48" s="28"/>
      <c r="E48" s="7"/>
    </row>
    <row r="49" spans="3:16">
      <c r="C49" s="1"/>
      <c r="D49" s="1"/>
      <c r="E49" s="7"/>
    </row>
    <row r="50" spans="3:16">
      <c r="J50" s="29" t="s">
        <v>27</v>
      </c>
      <c r="K50" s="29"/>
      <c r="L50" s="29"/>
      <c r="M50" s="29"/>
      <c r="N50" s="29"/>
      <c r="O50" s="29"/>
      <c r="P50" s="29"/>
    </row>
    <row r="51" spans="3:16">
      <c r="J51" s="30" t="s">
        <v>18</v>
      </c>
      <c r="K51" s="30"/>
      <c r="L51" s="30"/>
      <c r="M51" s="30"/>
      <c r="N51" s="30"/>
      <c r="O51" s="30"/>
      <c r="P51" s="30"/>
    </row>
  </sheetData>
  <mergeCells count="5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8:I38"/>
    <mergeCell ref="D39:I39"/>
    <mergeCell ref="D40:I40"/>
    <mergeCell ref="D42:I42"/>
    <mergeCell ref="C43:D43"/>
    <mergeCell ref="H43:I43"/>
    <mergeCell ref="D41:I41"/>
    <mergeCell ref="C44:D44"/>
    <mergeCell ref="H44:I44"/>
    <mergeCell ref="C45:E45"/>
    <mergeCell ref="H45:I45"/>
    <mergeCell ref="C46:D46"/>
    <mergeCell ref="H46:I46"/>
    <mergeCell ref="C47:D47"/>
    <mergeCell ref="H47:I47"/>
    <mergeCell ref="C48:D48"/>
    <mergeCell ref="J50:P50"/>
    <mergeCell ref="J51:P5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6"/>
  <sheetViews>
    <sheetView topLeftCell="A8" zoomScale="172" zoomScaleNormal="172" workbookViewId="0">
      <selection activeCell="O19" sqref="O19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>
      <c r="C4" t="s">
        <v>0</v>
      </c>
      <c r="D4" s="41" t="s">
        <v>161</v>
      </c>
      <c r="E4" s="41"/>
      <c r="F4" s="41"/>
      <c r="G4" s="41"/>
      <c r="I4" t="s">
        <v>1</v>
      </c>
      <c r="J4" s="42" t="s">
        <v>162</v>
      </c>
      <c r="K4" s="42"/>
      <c r="M4" t="s">
        <v>2</v>
      </c>
      <c r="N4" s="43">
        <v>45302</v>
      </c>
      <c r="O4" s="43"/>
    </row>
    <row r="5" spans="2:18" ht="6.75" customHeight="1">
      <c r="D5" s="5"/>
      <c r="E5" s="5"/>
      <c r="F5" s="5"/>
      <c r="G5" s="5"/>
    </row>
    <row r="6" spans="2:18">
      <c r="C6" t="s">
        <v>3</v>
      </c>
      <c r="D6" s="42" t="s">
        <v>163</v>
      </c>
      <c r="E6" s="42"/>
      <c r="F6" s="42"/>
      <c r="G6" s="42"/>
      <c r="I6" s="28" t="s">
        <v>22</v>
      </c>
      <c r="J6" s="28"/>
      <c r="K6" s="44" t="s">
        <v>27</v>
      </c>
      <c r="L6" s="44"/>
      <c r="M6" s="44"/>
      <c r="N6" s="44"/>
      <c r="O6" s="44"/>
      <c r="P6" s="44"/>
    </row>
    <row r="7" spans="2:18" ht="11.25" customHeight="1"/>
    <row r="8" spans="2:18">
      <c r="B8" s="3" t="s">
        <v>4</v>
      </c>
      <c r="C8" s="3" t="s">
        <v>6</v>
      </c>
      <c r="D8" s="33" t="s">
        <v>5</v>
      </c>
      <c r="E8" s="34"/>
      <c r="F8" s="34"/>
      <c r="G8" s="34"/>
      <c r="H8" s="34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>
      <c r="B9" s="6">
        <v>1</v>
      </c>
      <c r="C9" s="26" t="s">
        <v>59</v>
      </c>
      <c r="D9" s="53" t="s">
        <v>70</v>
      </c>
      <c r="E9" s="47" t="s">
        <v>70</v>
      </c>
      <c r="F9" s="47" t="s">
        <v>70</v>
      </c>
      <c r="G9" s="47" t="s">
        <v>70</v>
      </c>
      <c r="H9" s="47" t="s">
        <v>70</v>
      </c>
      <c r="I9" s="48" t="s">
        <v>70</v>
      </c>
      <c r="J9" s="21">
        <v>100</v>
      </c>
      <c r="K9" s="21">
        <v>95</v>
      </c>
      <c r="L9" s="21">
        <v>90</v>
      </c>
      <c r="M9" s="21">
        <v>85</v>
      </c>
      <c r="N9" s="21">
        <v>100</v>
      </c>
      <c r="O9" s="4">
        <v>94</v>
      </c>
      <c r="P9" s="4"/>
      <c r="Q9" s="9"/>
    </row>
    <row r="10" spans="2:18">
      <c r="B10" s="6">
        <f>B9+1</f>
        <v>2</v>
      </c>
      <c r="C10" s="25" t="s">
        <v>151</v>
      </c>
      <c r="D10" s="53" t="s">
        <v>71</v>
      </c>
      <c r="E10" s="47" t="s">
        <v>71</v>
      </c>
      <c r="F10" s="47" t="s">
        <v>71</v>
      </c>
      <c r="G10" s="47" t="s">
        <v>71</v>
      </c>
      <c r="H10" s="47" t="s">
        <v>71</v>
      </c>
      <c r="I10" s="48" t="s">
        <v>71</v>
      </c>
      <c r="J10" s="4">
        <v>100</v>
      </c>
      <c r="K10" s="4">
        <v>95</v>
      </c>
      <c r="L10" s="4">
        <v>90</v>
      </c>
      <c r="M10" s="4">
        <v>85</v>
      </c>
      <c r="N10" s="4">
        <v>100</v>
      </c>
      <c r="O10" s="4">
        <v>94</v>
      </c>
      <c r="P10" s="4"/>
      <c r="Q10" s="9"/>
    </row>
    <row r="11" spans="2:18">
      <c r="B11" s="6">
        <f t="shared" ref="B11:B19" si="0">B10+1</f>
        <v>3</v>
      </c>
      <c r="C11" s="25" t="s">
        <v>152</v>
      </c>
      <c r="D11" s="53" t="s">
        <v>72</v>
      </c>
      <c r="E11" s="47" t="s">
        <v>72</v>
      </c>
      <c r="F11" s="47" t="s">
        <v>72</v>
      </c>
      <c r="G11" s="47" t="s">
        <v>72</v>
      </c>
      <c r="H11" s="47" t="s">
        <v>72</v>
      </c>
      <c r="I11" s="48" t="s">
        <v>72</v>
      </c>
      <c r="J11" s="4">
        <v>100</v>
      </c>
      <c r="K11" s="4">
        <v>95</v>
      </c>
      <c r="L11" s="4">
        <v>90</v>
      </c>
      <c r="M11" s="4">
        <v>85</v>
      </c>
      <c r="N11" s="4">
        <v>100</v>
      </c>
      <c r="O11" s="4">
        <v>94</v>
      </c>
      <c r="P11" s="4"/>
      <c r="Q11" s="9"/>
    </row>
    <row r="12" spans="2:18">
      <c r="B12" s="6">
        <f t="shared" si="0"/>
        <v>4</v>
      </c>
      <c r="C12" s="25" t="s">
        <v>153</v>
      </c>
      <c r="D12" s="53" t="s">
        <v>73</v>
      </c>
      <c r="E12" s="47" t="s">
        <v>73</v>
      </c>
      <c r="F12" s="47" t="s">
        <v>73</v>
      </c>
      <c r="G12" s="47" t="s">
        <v>73</v>
      </c>
      <c r="H12" s="47" t="s">
        <v>73</v>
      </c>
      <c r="I12" s="48" t="s">
        <v>73</v>
      </c>
      <c r="J12" s="4">
        <v>95</v>
      </c>
      <c r="K12" s="4">
        <v>90</v>
      </c>
      <c r="L12" s="4">
        <v>90</v>
      </c>
      <c r="M12" s="4">
        <v>82</v>
      </c>
      <c r="N12" s="4">
        <v>100</v>
      </c>
      <c r="O12" s="4">
        <v>91</v>
      </c>
      <c r="P12" s="4"/>
      <c r="Q12" s="9"/>
    </row>
    <row r="13" spans="2:18">
      <c r="B13" s="6">
        <f t="shared" si="0"/>
        <v>5</v>
      </c>
      <c r="C13" s="25" t="s">
        <v>154</v>
      </c>
      <c r="D13" s="53" t="s">
        <v>74</v>
      </c>
      <c r="E13" s="47" t="s">
        <v>74</v>
      </c>
      <c r="F13" s="47" t="s">
        <v>74</v>
      </c>
      <c r="G13" s="47" t="s">
        <v>74</v>
      </c>
      <c r="H13" s="47" t="s">
        <v>74</v>
      </c>
      <c r="I13" s="48" t="s">
        <v>74</v>
      </c>
      <c r="J13" s="4">
        <v>100</v>
      </c>
      <c r="K13" s="4">
        <v>95</v>
      </c>
      <c r="L13" s="4">
        <v>90</v>
      </c>
      <c r="M13" s="4">
        <v>85</v>
      </c>
      <c r="N13" s="4">
        <v>100</v>
      </c>
      <c r="O13" s="4">
        <v>94</v>
      </c>
      <c r="P13" s="4"/>
      <c r="Q13" s="9"/>
    </row>
    <row r="14" spans="2:18">
      <c r="B14" s="6">
        <f t="shared" si="0"/>
        <v>6</v>
      </c>
      <c r="C14" s="25" t="s">
        <v>155</v>
      </c>
      <c r="D14" s="37" t="s">
        <v>75</v>
      </c>
      <c r="E14" s="37" t="s">
        <v>75</v>
      </c>
      <c r="F14" s="37" t="s">
        <v>75</v>
      </c>
      <c r="G14" s="37" t="s">
        <v>75</v>
      </c>
      <c r="H14" s="37" t="s">
        <v>75</v>
      </c>
      <c r="I14" s="37" t="s">
        <v>75</v>
      </c>
      <c r="J14" s="4">
        <v>100</v>
      </c>
      <c r="K14" s="4">
        <v>95</v>
      </c>
      <c r="L14" s="4">
        <v>90</v>
      </c>
      <c r="M14" s="4">
        <v>85</v>
      </c>
      <c r="N14" s="4">
        <v>100</v>
      </c>
      <c r="O14" s="4">
        <v>94</v>
      </c>
      <c r="P14" s="4"/>
      <c r="Q14" s="9"/>
    </row>
    <row r="15" spans="2:18">
      <c r="B15" s="6">
        <f t="shared" si="0"/>
        <v>7</v>
      </c>
      <c r="C15" s="25" t="s">
        <v>156</v>
      </c>
      <c r="D15" s="37" t="s">
        <v>79</v>
      </c>
      <c r="E15" s="37" t="s">
        <v>79</v>
      </c>
      <c r="F15" s="37" t="s">
        <v>79</v>
      </c>
      <c r="G15" s="37" t="s">
        <v>79</v>
      </c>
      <c r="H15" s="37" t="s">
        <v>79</v>
      </c>
      <c r="I15" s="37" t="s">
        <v>79</v>
      </c>
      <c r="J15" s="4">
        <v>100</v>
      </c>
      <c r="K15" s="4">
        <v>95</v>
      </c>
      <c r="L15" s="4">
        <v>90</v>
      </c>
      <c r="M15" s="4">
        <v>85</v>
      </c>
      <c r="N15" s="4">
        <v>100</v>
      </c>
      <c r="O15" s="4">
        <v>94</v>
      </c>
      <c r="P15" s="4"/>
      <c r="Q15" s="9"/>
    </row>
    <row r="16" spans="2:18">
      <c r="B16" s="6">
        <f t="shared" si="0"/>
        <v>8</v>
      </c>
      <c r="C16" s="25" t="s">
        <v>157</v>
      </c>
      <c r="D16" s="53" t="s">
        <v>76</v>
      </c>
      <c r="E16" s="47" t="s">
        <v>76</v>
      </c>
      <c r="F16" s="47" t="s">
        <v>76</v>
      </c>
      <c r="G16" s="47" t="s">
        <v>76</v>
      </c>
      <c r="H16" s="47" t="s">
        <v>76</v>
      </c>
      <c r="I16" s="48" t="s">
        <v>76</v>
      </c>
      <c r="J16" s="4">
        <v>100</v>
      </c>
      <c r="K16" s="4">
        <v>95</v>
      </c>
      <c r="L16" s="4">
        <v>90</v>
      </c>
      <c r="M16" s="4">
        <v>85</v>
      </c>
      <c r="N16" s="4">
        <v>100</v>
      </c>
      <c r="O16" s="4">
        <v>94</v>
      </c>
      <c r="P16" s="4"/>
      <c r="Q16" s="9"/>
    </row>
    <row r="17" spans="2:17">
      <c r="B17" s="6">
        <f t="shared" si="0"/>
        <v>9</v>
      </c>
      <c r="C17" s="25" t="s">
        <v>158</v>
      </c>
      <c r="D17" s="53" t="s">
        <v>77</v>
      </c>
      <c r="E17" s="47" t="s">
        <v>77</v>
      </c>
      <c r="F17" s="47" t="s">
        <v>77</v>
      </c>
      <c r="G17" s="47" t="s">
        <v>77</v>
      </c>
      <c r="H17" s="47" t="s">
        <v>77</v>
      </c>
      <c r="I17" s="48" t="s">
        <v>77</v>
      </c>
      <c r="J17" s="4">
        <v>100</v>
      </c>
      <c r="K17" s="4">
        <v>95</v>
      </c>
      <c r="L17" s="4">
        <v>90</v>
      </c>
      <c r="M17" s="4">
        <v>85</v>
      </c>
      <c r="N17" s="4">
        <v>100</v>
      </c>
      <c r="O17" s="4">
        <v>94</v>
      </c>
      <c r="P17" s="4"/>
      <c r="Q17" s="9"/>
    </row>
    <row r="18" spans="2:17">
      <c r="B18" s="6">
        <f t="shared" si="0"/>
        <v>10</v>
      </c>
      <c r="C18" s="25" t="s">
        <v>159</v>
      </c>
      <c r="D18" s="53" t="s">
        <v>78</v>
      </c>
      <c r="E18" s="47" t="s">
        <v>78</v>
      </c>
      <c r="F18" s="47" t="s">
        <v>78</v>
      </c>
      <c r="G18" s="47" t="s">
        <v>78</v>
      </c>
      <c r="H18" s="47" t="s">
        <v>78</v>
      </c>
      <c r="I18" s="48" t="s">
        <v>78</v>
      </c>
      <c r="J18" s="4">
        <v>100</v>
      </c>
      <c r="K18" s="4">
        <v>95</v>
      </c>
      <c r="L18" s="4">
        <v>90</v>
      </c>
      <c r="M18" s="4">
        <v>85</v>
      </c>
      <c r="N18" s="4">
        <v>100</v>
      </c>
      <c r="O18" s="4">
        <v>94</v>
      </c>
      <c r="P18" s="4"/>
      <c r="Q18" s="9"/>
    </row>
    <row r="19" spans="2:17">
      <c r="B19" s="6">
        <f t="shared" si="0"/>
        <v>11</v>
      </c>
      <c r="C19" s="25" t="s">
        <v>160</v>
      </c>
      <c r="D19" s="53" t="s">
        <v>80</v>
      </c>
      <c r="E19" s="47" t="s">
        <v>80</v>
      </c>
      <c r="F19" s="47" t="s">
        <v>80</v>
      </c>
      <c r="G19" s="47" t="s">
        <v>80</v>
      </c>
      <c r="H19" s="47" t="s">
        <v>80</v>
      </c>
      <c r="I19" s="48" t="s">
        <v>80</v>
      </c>
      <c r="J19" s="4">
        <v>100</v>
      </c>
      <c r="K19" s="4">
        <v>95</v>
      </c>
      <c r="L19" s="4">
        <v>90</v>
      </c>
      <c r="M19" s="4">
        <v>85</v>
      </c>
      <c r="N19" s="4">
        <v>100</v>
      </c>
      <c r="O19" s="4">
        <v>94</v>
      </c>
      <c r="P19" s="4"/>
      <c r="Q19" s="9"/>
    </row>
    <row r="20" spans="2:17">
      <c r="B20" s="6"/>
      <c r="C20" s="17"/>
      <c r="D20" s="37"/>
      <c r="E20" s="37"/>
      <c r="F20" s="37"/>
      <c r="G20" s="37"/>
      <c r="H20" s="37"/>
      <c r="I20" s="37"/>
      <c r="J20" s="4"/>
      <c r="K20" s="4"/>
      <c r="L20" s="4"/>
      <c r="M20" s="4"/>
      <c r="N20" s="4"/>
      <c r="O20" s="4"/>
      <c r="P20" s="4"/>
      <c r="Q20" s="9"/>
    </row>
    <row r="21" spans="2:17">
      <c r="B21" s="6"/>
      <c r="C21" s="17"/>
      <c r="D21" s="37"/>
      <c r="E21" s="37"/>
      <c r="F21" s="37"/>
      <c r="G21" s="37"/>
      <c r="H21" s="37"/>
      <c r="I21" s="37"/>
      <c r="J21" s="4"/>
      <c r="K21" s="4"/>
      <c r="L21" s="4"/>
      <c r="M21" s="4"/>
      <c r="N21" s="4"/>
      <c r="O21" s="4"/>
      <c r="P21" s="4"/>
      <c r="Q21" s="9"/>
    </row>
    <row r="22" spans="2:17">
      <c r="B22" s="6"/>
      <c r="C22" s="17"/>
      <c r="D22" s="37"/>
      <c r="E22" s="37"/>
      <c r="F22" s="37"/>
      <c r="G22" s="37"/>
      <c r="H22" s="37"/>
      <c r="I22" s="37"/>
      <c r="J22" s="4"/>
      <c r="K22" s="4"/>
      <c r="L22" s="4"/>
      <c r="M22" s="4"/>
      <c r="N22" s="4"/>
      <c r="O22" s="4"/>
      <c r="P22" s="4"/>
      <c r="Q22" s="9"/>
    </row>
    <row r="23" spans="2:17">
      <c r="B23" s="6"/>
      <c r="C23" s="17"/>
      <c r="D23" s="37"/>
      <c r="E23" s="37"/>
      <c r="F23" s="37"/>
      <c r="G23" s="37"/>
      <c r="H23" s="37"/>
      <c r="I23" s="37"/>
      <c r="J23" s="4"/>
      <c r="K23" s="4"/>
      <c r="L23" s="4"/>
      <c r="M23" s="4"/>
      <c r="N23" s="4"/>
      <c r="O23" s="4"/>
      <c r="P23" s="4"/>
      <c r="Q23" s="9"/>
    </row>
    <row r="24" spans="2:17">
      <c r="B24" s="6"/>
      <c r="C24" s="17"/>
      <c r="D24" s="37"/>
      <c r="E24" s="37"/>
      <c r="F24" s="37"/>
      <c r="G24" s="37"/>
      <c r="H24" s="37"/>
      <c r="I24" s="37"/>
      <c r="J24" s="4"/>
      <c r="K24" s="4"/>
      <c r="L24" s="4"/>
      <c r="M24" s="4"/>
      <c r="N24" s="4"/>
      <c r="O24" s="4"/>
      <c r="P24" s="4"/>
      <c r="Q24" s="9"/>
    </row>
    <row r="25" spans="2:17">
      <c r="B25" s="6"/>
      <c r="C25" s="3"/>
      <c r="D25" s="37"/>
      <c r="E25" s="37"/>
      <c r="F25" s="37"/>
      <c r="G25" s="37"/>
      <c r="H25" s="37"/>
      <c r="I25" s="37"/>
      <c r="J25" s="4"/>
      <c r="K25" s="4"/>
      <c r="L25" s="4"/>
      <c r="M25" s="4"/>
      <c r="N25" s="4"/>
      <c r="O25" s="4"/>
      <c r="P25" s="4"/>
      <c r="Q25" s="9"/>
    </row>
    <row r="26" spans="2:17">
      <c r="B26" s="6"/>
      <c r="C26" s="17"/>
      <c r="D26" s="37"/>
      <c r="E26" s="37"/>
      <c r="F26" s="37"/>
      <c r="G26" s="37"/>
      <c r="H26" s="37"/>
      <c r="I26" s="37"/>
      <c r="J26" s="4"/>
      <c r="K26" s="4"/>
      <c r="L26" s="4"/>
      <c r="M26" s="4"/>
      <c r="N26" s="4"/>
      <c r="O26" s="4"/>
      <c r="P26" s="4"/>
      <c r="Q26" s="9"/>
    </row>
    <row r="27" spans="2:17">
      <c r="B27" s="6"/>
      <c r="C27" s="17"/>
      <c r="D27" s="37"/>
      <c r="E27" s="37"/>
      <c r="F27" s="37"/>
      <c r="G27" s="37"/>
      <c r="H27" s="37"/>
      <c r="I27" s="37"/>
      <c r="J27" s="4"/>
      <c r="K27" s="4"/>
      <c r="L27" s="4"/>
      <c r="M27" s="4"/>
      <c r="N27" s="4"/>
      <c r="O27" s="4"/>
      <c r="P27" s="4"/>
      <c r="Q27" s="9"/>
    </row>
    <row r="28" spans="2:17">
      <c r="B28" s="6"/>
      <c r="C28" s="17"/>
      <c r="D28" s="37"/>
      <c r="E28" s="37"/>
      <c r="F28" s="37"/>
      <c r="G28" s="37"/>
      <c r="H28" s="37"/>
      <c r="I28" s="37"/>
      <c r="J28" s="4"/>
      <c r="K28" s="4"/>
      <c r="L28" s="4"/>
      <c r="M28" s="4"/>
      <c r="N28" s="4"/>
      <c r="O28" s="4"/>
      <c r="P28" s="4"/>
      <c r="Q28" s="9"/>
    </row>
    <row r="29" spans="2:17">
      <c r="B29" s="6"/>
      <c r="C29" s="17"/>
      <c r="D29" s="37"/>
      <c r="E29" s="37"/>
      <c r="F29" s="37"/>
      <c r="G29" s="37"/>
      <c r="H29" s="37"/>
      <c r="I29" s="37"/>
      <c r="J29" s="4"/>
      <c r="K29" s="4"/>
      <c r="L29" s="4"/>
      <c r="M29" s="4"/>
      <c r="N29" s="4"/>
      <c r="O29" s="4"/>
      <c r="P29" s="4"/>
      <c r="Q29" s="9"/>
    </row>
    <row r="30" spans="2:17">
      <c r="B30" s="6"/>
      <c r="C30" s="17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9"/>
    </row>
    <row r="31" spans="2:17">
      <c r="B31" s="6"/>
      <c r="C31" s="17"/>
      <c r="D31" s="37"/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4"/>
      <c r="Q31" s="9"/>
    </row>
    <row r="32" spans="2:17">
      <c r="B32" s="6"/>
      <c r="C32" s="17"/>
      <c r="D32" s="37"/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4"/>
      <c r="Q32" s="9"/>
    </row>
    <row r="33" spans="2:17">
      <c r="B33" s="6"/>
      <c r="C33" s="17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4"/>
      <c r="Q33" s="9"/>
    </row>
    <row r="34" spans="2:17">
      <c r="B34" s="6"/>
      <c r="C34" s="3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9"/>
    </row>
    <row r="35" spans="2:17">
      <c r="B35" s="6"/>
      <c r="C35" s="19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9"/>
    </row>
    <row r="36" spans="2:17">
      <c r="B36" s="6"/>
      <c r="C36" s="19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9"/>
    </row>
    <row r="37" spans="2:17">
      <c r="B37" s="6"/>
      <c r="C37" s="3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9"/>
    </row>
    <row r="38" spans="2:17">
      <c r="B38" s="6"/>
      <c r="C38" s="3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9"/>
    </row>
    <row r="39" spans="2:17">
      <c r="B39" s="6"/>
      <c r="C39" s="18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9"/>
    </row>
    <row r="40" spans="2:17">
      <c r="B40" s="6"/>
      <c r="C40" s="3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9"/>
    </row>
    <row r="41" spans="2:17">
      <c r="B41" s="6"/>
      <c r="C41" s="3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9"/>
    </row>
    <row r="42" spans="2:17">
      <c r="B42" s="6"/>
      <c r="C42" s="3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9"/>
    </row>
    <row r="43" spans="2:17">
      <c r="B43" s="6"/>
      <c r="C43" s="3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9"/>
    </row>
    <row r="44" spans="2:17">
      <c r="B44" s="6"/>
      <c r="C44" s="3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9"/>
    </row>
    <row r="45" spans="2:17">
      <c r="B45" s="6"/>
      <c r="C45" s="19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9"/>
    </row>
    <row r="46" spans="2:17">
      <c r="B46" s="6"/>
      <c r="C46" s="3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9"/>
    </row>
    <row r="47" spans="2:17">
      <c r="B47" s="6"/>
      <c r="C47" s="3"/>
      <c r="D47" s="33"/>
      <c r="E47" s="34"/>
      <c r="F47" s="34"/>
      <c r="G47" s="34"/>
      <c r="H47" s="34"/>
      <c r="I47" s="35"/>
      <c r="J47" s="3"/>
      <c r="K47" s="3"/>
      <c r="L47" s="3"/>
      <c r="M47" s="3"/>
      <c r="N47" s="3"/>
      <c r="O47" s="3"/>
      <c r="P47" s="3"/>
      <c r="Q47" s="9"/>
    </row>
    <row r="48" spans="2:17">
      <c r="C48" s="52"/>
      <c r="D48" s="52"/>
      <c r="E48" s="1"/>
      <c r="H48" s="54" t="s">
        <v>19</v>
      </c>
      <c r="I48" s="55"/>
      <c r="J48" s="10">
        <f t="shared" ref="J48:P48" si="1">COUNTIF(J9:J47,"&gt;=70")</f>
        <v>11</v>
      </c>
      <c r="K48" s="10">
        <f t="shared" si="1"/>
        <v>11</v>
      </c>
      <c r="L48" s="10">
        <f t="shared" si="1"/>
        <v>11</v>
      </c>
      <c r="M48" s="10">
        <f t="shared" si="1"/>
        <v>11</v>
      </c>
      <c r="N48" s="10">
        <f t="shared" si="1"/>
        <v>11</v>
      </c>
      <c r="O48" s="10">
        <f t="shared" si="1"/>
        <v>11</v>
      </c>
      <c r="P48" s="10">
        <f t="shared" si="1"/>
        <v>0</v>
      </c>
      <c r="Q48" s="14">
        <f>COUNTIF(Q9:Q46,"&gt;=70")</f>
        <v>0</v>
      </c>
    </row>
    <row r="49" spans="3:17">
      <c r="C49" s="28"/>
      <c r="D49" s="28"/>
      <c r="E49" s="7"/>
      <c r="H49" s="54" t="s">
        <v>20</v>
      </c>
      <c r="I49" s="55"/>
      <c r="J49" s="11">
        <v>0</v>
      </c>
      <c r="K49" s="11">
        <v>0</v>
      </c>
      <c r="L49" s="11">
        <f t="shared" ref="L49:Q49" si="2">COUNTIF(L9:L47,"&lt;70")</f>
        <v>0</v>
      </c>
      <c r="M49" s="11">
        <f t="shared" si="2"/>
        <v>0</v>
      </c>
      <c r="N49" s="11">
        <f t="shared" si="2"/>
        <v>0</v>
      </c>
      <c r="O49" s="11">
        <f t="shared" si="2"/>
        <v>0</v>
      </c>
      <c r="P49" s="11">
        <f t="shared" si="2"/>
        <v>0</v>
      </c>
      <c r="Q49" s="11">
        <f t="shared" si="2"/>
        <v>0</v>
      </c>
    </row>
    <row r="50" spans="3:17">
      <c r="C50" s="28"/>
      <c r="D50" s="28"/>
      <c r="E50" s="28"/>
      <c r="H50" s="54" t="s">
        <v>21</v>
      </c>
      <c r="I50" s="55"/>
      <c r="J50" s="11">
        <v>11</v>
      </c>
      <c r="K50" s="11">
        <v>0</v>
      </c>
      <c r="L50" s="11">
        <f t="shared" ref="L50:Q50" si="3">COUNT(L9:L47)</f>
        <v>11</v>
      </c>
      <c r="M50" s="11">
        <f t="shared" si="3"/>
        <v>11</v>
      </c>
      <c r="N50" s="11">
        <f t="shared" si="3"/>
        <v>11</v>
      </c>
      <c r="O50" s="11">
        <f t="shared" si="3"/>
        <v>11</v>
      </c>
      <c r="P50" s="11">
        <f t="shared" si="3"/>
        <v>0</v>
      </c>
      <c r="Q50" s="11">
        <f t="shared" si="3"/>
        <v>0</v>
      </c>
    </row>
    <row r="51" spans="3:17">
      <c r="C51" s="28"/>
      <c r="D51" s="28"/>
      <c r="E51" s="1"/>
      <c r="H51" s="56" t="s">
        <v>16</v>
      </c>
      <c r="I51" s="57"/>
      <c r="J51" s="12">
        <f>J48/J50</f>
        <v>1</v>
      </c>
      <c r="K51" s="13" t="e">
        <f t="shared" ref="K51:Q51" si="4">K48/K50</f>
        <v>#DIV/0!</v>
      </c>
      <c r="L51" s="13">
        <f t="shared" si="4"/>
        <v>1</v>
      </c>
      <c r="M51" s="13">
        <f t="shared" si="4"/>
        <v>1</v>
      </c>
      <c r="N51" s="13">
        <f t="shared" si="4"/>
        <v>1</v>
      </c>
      <c r="O51" s="13">
        <f t="shared" si="4"/>
        <v>1</v>
      </c>
      <c r="P51" s="13" t="e">
        <f t="shared" si="4"/>
        <v>#DIV/0!</v>
      </c>
      <c r="Q51" s="13" t="e">
        <f t="shared" si="4"/>
        <v>#DIV/0!</v>
      </c>
    </row>
    <row r="52" spans="3:17">
      <c r="C52" s="28"/>
      <c r="D52" s="28"/>
      <c r="E52" s="1"/>
      <c r="H52" s="56" t="s">
        <v>17</v>
      </c>
      <c r="I52" s="57"/>
      <c r="J52" s="12">
        <f>J49/J50</f>
        <v>0</v>
      </c>
      <c r="K52" s="12" t="e">
        <f t="shared" ref="K52:Q52" si="5">K49/K50</f>
        <v>#DIV/0!</v>
      </c>
      <c r="L52" s="13">
        <f t="shared" si="5"/>
        <v>0</v>
      </c>
      <c r="M52" s="13">
        <f t="shared" si="5"/>
        <v>0</v>
      </c>
      <c r="N52" s="13">
        <f t="shared" si="5"/>
        <v>0</v>
      </c>
      <c r="O52" s="13">
        <f t="shared" si="5"/>
        <v>0</v>
      </c>
      <c r="P52" s="13" t="e">
        <f t="shared" si="5"/>
        <v>#DIV/0!</v>
      </c>
      <c r="Q52" s="13" t="e">
        <f t="shared" si="5"/>
        <v>#DIV/0!</v>
      </c>
    </row>
    <row r="53" spans="3:17">
      <c r="C53" s="28"/>
      <c r="D53" s="28"/>
      <c r="E53" s="7"/>
    </row>
    <row r="54" spans="3:17">
      <c r="C54" s="1"/>
      <c r="D54" s="1"/>
      <c r="E54" s="7"/>
    </row>
    <row r="55" spans="3:17">
      <c r="J55" s="29" t="s">
        <v>27</v>
      </c>
      <c r="K55" s="29"/>
      <c r="L55" s="29"/>
      <c r="M55" s="29"/>
      <c r="N55" s="29"/>
      <c r="O55" s="29"/>
      <c r="P55" s="29"/>
    </row>
    <row r="56" spans="3:17">
      <c r="J56" s="30" t="s">
        <v>18</v>
      </c>
      <c r="K56" s="30"/>
      <c r="L56" s="30"/>
      <c r="M56" s="30"/>
      <c r="N56" s="30"/>
      <c r="O56" s="30"/>
      <c r="P56" s="30"/>
    </row>
  </sheetData>
  <mergeCells count="61">
    <mergeCell ref="J56:P56"/>
    <mergeCell ref="C49:D49"/>
    <mergeCell ref="I6:J6"/>
    <mergeCell ref="K6:P6"/>
    <mergeCell ref="C3:P3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J55:P55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33:I33"/>
    <mergeCell ref="D44:I44"/>
    <mergeCell ref="C48:D48"/>
    <mergeCell ref="D47:I47"/>
    <mergeCell ref="D34:I34"/>
    <mergeCell ref="D35:I35"/>
    <mergeCell ref="D36:I36"/>
    <mergeCell ref="D37:I37"/>
    <mergeCell ref="D38:I3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CONTROLES ELECTRICOS A</vt:lpstr>
      <vt:lpstr>CONTROLES ELECTRICOS B</vt:lpstr>
      <vt:lpstr>INST. ELECT.</vt:lpstr>
      <vt:lpstr>AHORRO DE ENERGIA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USUARIO</cp:lastModifiedBy>
  <cp:lastPrinted>2023-03-21T15:13:53Z</cp:lastPrinted>
  <dcterms:created xsi:type="dcterms:W3CDTF">2023-03-14T19:16:59Z</dcterms:created>
  <dcterms:modified xsi:type="dcterms:W3CDTF">2024-01-11T04:08:19Z</dcterms:modified>
</cp:coreProperties>
</file>